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2420" windowHeight="11370" tabRatio="899" firstSheet="20" activeTab="24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день 1" sheetId="21" r:id="rId21"/>
    <sheet name="день 2" sheetId="23" r:id="rId22"/>
    <sheet name="день 3" sheetId="25" r:id="rId23"/>
    <sheet name="день 4" sheetId="27" r:id="rId24"/>
    <sheet name="день 5" sheetId="31" r:id="rId25"/>
    <sheet name="день 6" sheetId="29" r:id="rId26"/>
    <sheet name="день 7 " sheetId="35" r:id="rId27"/>
    <sheet name="день 8" sheetId="33" r:id="rId28"/>
    <sheet name="день 9" sheetId="37" r:id="rId29"/>
    <sheet name="день 10" sheetId="39" r:id="rId30"/>
  </sheets>
  <definedNames>
    <definedName name="_xlnm.Print_Area" localSheetId="18">'10 день'!$A$1:$I$42</definedName>
    <definedName name="_xlnm.Print_Area" localSheetId="20">'день 1'!$A$2:$L$24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31"/>
  <c r="D12" i="39" l="1"/>
  <c r="E21"/>
  <c r="E12" s="1"/>
  <c r="E22" s="1"/>
  <c r="L21"/>
  <c r="K21"/>
  <c r="J21"/>
  <c r="I21"/>
  <c r="H21"/>
  <c r="G21"/>
  <c r="F21"/>
  <c r="D21"/>
  <c r="C21"/>
  <c r="B21"/>
  <c r="L12"/>
  <c r="L22" s="1"/>
  <c r="K12"/>
  <c r="K22" s="1"/>
  <c r="J12"/>
  <c r="J22" s="1"/>
  <c r="I12"/>
  <c r="I22" s="1"/>
  <c r="H12"/>
  <c r="H22" s="1"/>
  <c r="G12"/>
  <c r="G22" s="1"/>
  <c r="F12"/>
  <c r="F22" s="1"/>
  <c r="C12"/>
  <c r="B12"/>
  <c r="L21" i="37"/>
  <c r="K21"/>
  <c r="J21"/>
  <c r="I21"/>
  <c r="H21"/>
  <c r="G21"/>
  <c r="F21"/>
  <c r="E21"/>
  <c r="D21"/>
  <c r="C21"/>
  <c r="B21"/>
  <c r="L12"/>
  <c r="K12"/>
  <c r="J12"/>
  <c r="I12"/>
  <c r="H12"/>
  <c r="G12"/>
  <c r="F12"/>
  <c r="E12"/>
  <c r="D12"/>
  <c r="C12"/>
  <c r="B12"/>
  <c r="L22" i="33"/>
  <c r="K22"/>
  <c r="J22"/>
  <c r="I22"/>
  <c r="H22"/>
  <c r="G22"/>
  <c r="F22"/>
  <c r="E22"/>
  <c r="D22"/>
  <c r="C22"/>
  <c r="B22"/>
  <c r="L13"/>
  <c r="K13"/>
  <c r="J13"/>
  <c r="I13"/>
  <c r="H13"/>
  <c r="G13"/>
  <c r="F13"/>
  <c r="E13"/>
  <c r="D13"/>
  <c r="C13"/>
  <c r="B13"/>
  <c r="L21" i="35"/>
  <c r="K21"/>
  <c r="J21"/>
  <c r="I21"/>
  <c r="H21"/>
  <c r="G21"/>
  <c r="F21"/>
  <c r="E21"/>
  <c r="D21"/>
  <c r="C21"/>
  <c r="B21"/>
  <c r="L13"/>
  <c r="K13"/>
  <c r="J13"/>
  <c r="I13"/>
  <c r="H13"/>
  <c r="G13"/>
  <c r="F13"/>
  <c r="E13"/>
  <c r="D13"/>
  <c r="C13"/>
  <c r="B13"/>
  <c r="L22" i="29"/>
  <c r="K22"/>
  <c r="J22"/>
  <c r="I22"/>
  <c r="H22"/>
  <c r="G22"/>
  <c r="F22"/>
  <c r="E22"/>
  <c r="D22"/>
  <c r="C22"/>
  <c r="B22"/>
  <c r="L13"/>
  <c r="K13"/>
  <c r="J13"/>
  <c r="I13"/>
  <c r="H13"/>
  <c r="G13"/>
  <c r="F13"/>
  <c r="E13"/>
  <c r="D13"/>
  <c r="C13"/>
  <c r="B13"/>
  <c r="L21" i="31"/>
  <c r="K21"/>
  <c r="J21"/>
  <c r="I21"/>
  <c r="H21"/>
  <c r="G21"/>
  <c r="F21"/>
  <c r="E21"/>
  <c r="D21"/>
  <c r="C21"/>
  <c r="B21"/>
  <c r="L12"/>
  <c r="K12"/>
  <c r="J12"/>
  <c r="I12"/>
  <c r="H12"/>
  <c r="G12"/>
  <c r="F12"/>
  <c r="E12"/>
  <c r="C12"/>
  <c r="B12"/>
  <c r="L20" i="27"/>
  <c r="K20"/>
  <c r="J20"/>
  <c r="I20"/>
  <c r="H20"/>
  <c r="G20"/>
  <c r="F20"/>
  <c r="E20"/>
  <c r="D20"/>
  <c r="C20"/>
  <c r="B20"/>
  <c r="L12"/>
  <c r="K12"/>
  <c r="J12"/>
  <c r="I12"/>
  <c r="H12"/>
  <c r="G12"/>
  <c r="F12"/>
  <c r="E12"/>
  <c r="D12"/>
  <c r="C12"/>
  <c r="B12"/>
  <c r="L20" i="25"/>
  <c r="K20"/>
  <c r="J20"/>
  <c r="I20"/>
  <c r="H20"/>
  <c r="G20"/>
  <c r="F20"/>
  <c r="E20"/>
  <c r="D20"/>
  <c r="C20"/>
  <c r="B20"/>
  <c r="L12"/>
  <c r="K12"/>
  <c r="J12"/>
  <c r="I12"/>
  <c r="H12"/>
  <c r="G12"/>
  <c r="F12"/>
  <c r="E12"/>
  <c r="D12"/>
  <c r="C12"/>
  <c r="B12"/>
  <c r="L22" i="23"/>
  <c r="K22"/>
  <c r="J22"/>
  <c r="I22"/>
  <c r="H22"/>
  <c r="G22"/>
  <c r="F22"/>
  <c r="E22"/>
  <c r="D22"/>
  <c r="C22"/>
  <c r="B22"/>
  <c r="L13"/>
  <c r="K13"/>
  <c r="J13"/>
  <c r="I13"/>
  <c r="H13"/>
  <c r="G13"/>
  <c r="F13"/>
  <c r="E13"/>
  <c r="C13"/>
  <c r="B13"/>
  <c r="L23" i="21"/>
  <c r="K23"/>
  <c r="J23"/>
  <c r="I23"/>
  <c r="H23"/>
  <c r="G23"/>
  <c r="F23"/>
  <c r="E23"/>
  <c r="D23"/>
  <c r="C23"/>
  <c r="B23"/>
  <c r="L14"/>
  <c r="K14"/>
  <c r="J14"/>
  <c r="I14"/>
  <c r="H14"/>
  <c r="G14"/>
  <c r="F14"/>
  <c r="E14"/>
  <c r="D14"/>
  <c r="C14"/>
  <c r="B14"/>
  <c r="K22" i="35" l="1"/>
  <c r="G22"/>
  <c r="F22"/>
  <c r="H22"/>
  <c r="I22"/>
  <c r="J22"/>
  <c r="L22"/>
  <c r="E22"/>
  <c r="L23" i="33" l="1"/>
  <c r="K23"/>
  <c r="J23"/>
  <c r="I23"/>
  <c r="H23"/>
  <c r="G23"/>
  <c r="F23"/>
  <c r="E23"/>
  <c r="L23" i="29"/>
  <c r="H21" i="25"/>
  <c r="L22" i="37" l="1"/>
  <c r="L22" i="31" l="1"/>
  <c r="H22"/>
  <c r="L21" i="27"/>
  <c r="L21" i="25"/>
  <c r="F23" i="29"/>
  <c r="K23"/>
  <c r="F22" i="31"/>
  <c r="J22"/>
  <c r="J21" i="27"/>
  <c r="F22" i="37"/>
  <c r="J22"/>
  <c r="H22"/>
  <c r="H23" i="29"/>
  <c r="H21" i="27"/>
  <c r="F21"/>
  <c r="F21" i="25"/>
  <c r="J21"/>
  <c r="F23" i="23"/>
  <c r="J23"/>
  <c r="L23"/>
  <c r="H23"/>
  <c r="H24" i="21" l="1"/>
  <c r="L24"/>
  <c r="J24"/>
  <c r="F24"/>
  <c r="K22" i="37" l="1"/>
  <c r="I22"/>
  <c r="G22"/>
  <c r="E22"/>
  <c r="E64" i="20"/>
  <c r="E62"/>
  <c r="E59"/>
  <c r="F59" s="1"/>
  <c r="E58"/>
  <c r="F58" s="1"/>
  <c r="E57"/>
  <c r="F57" s="1"/>
  <c r="E54"/>
  <c r="E53"/>
  <c r="E52"/>
  <c r="F52" s="1"/>
  <c r="E51"/>
  <c r="F51" s="1"/>
  <c r="E50"/>
  <c r="F50" s="1"/>
  <c r="E49"/>
  <c r="E48"/>
  <c r="F45"/>
  <c r="F44"/>
  <c r="E44"/>
  <c r="F43"/>
  <c r="E43"/>
  <c r="F42"/>
  <c r="E42"/>
  <c r="F41"/>
  <c r="E41"/>
  <c r="F40"/>
  <c r="E40"/>
  <c r="F39"/>
  <c r="E39"/>
  <c r="G37"/>
  <c r="G65" s="1"/>
  <c r="E36"/>
  <c r="F36" s="1"/>
  <c r="E35"/>
  <c r="F35" s="1"/>
  <c r="E34"/>
  <c r="F34" s="1"/>
  <c r="L31"/>
  <c r="K31"/>
  <c r="J31"/>
  <c r="I31"/>
  <c r="H31"/>
  <c r="F30"/>
  <c r="G30" s="1"/>
  <c r="E30"/>
  <c r="G28"/>
  <c r="E27"/>
  <c r="F27" s="1"/>
  <c r="E26"/>
  <c r="F26" s="1"/>
  <c r="E25"/>
  <c r="F25" s="1"/>
  <c r="F22"/>
  <c r="G23" s="1"/>
  <c r="E22"/>
  <c r="E19"/>
  <c r="F19" s="1"/>
  <c r="E18"/>
  <c r="F18" s="1"/>
  <c r="E17"/>
  <c r="F17" s="1"/>
  <c r="E16"/>
  <c r="F16" s="1"/>
  <c r="E15"/>
  <c r="F15" s="1"/>
  <c r="E14"/>
  <c r="F14" s="1"/>
  <c r="E13"/>
  <c r="F13" s="1"/>
  <c r="E12"/>
  <c r="F12" s="1"/>
  <c r="G20" s="1"/>
  <c r="F9"/>
  <c r="E9"/>
  <c r="F8"/>
  <c r="E8"/>
  <c r="F7"/>
  <c r="E7"/>
  <c r="F6"/>
  <c r="E6"/>
  <c r="G41" i="10"/>
  <c r="E41"/>
  <c r="G40"/>
  <c r="F40"/>
  <c r="E40"/>
  <c r="D40"/>
  <c r="C39"/>
  <c r="C38"/>
  <c r="C37"/>
  <c r="C36"/>
  <c r="C35"/>
  <c r="C40" s="1"/>
  <c r="G32"/>
  <c r="F32"/>
  <c r="F41" s="1"/>
  <c r="E32"/>
  <c r="D32"/>
  <c r="D41" s="1"/>
  <c r="C31"/>
  <c r="C30"/>
  <c r="C29"/>
  <c r="C28"/>
  <c r="C27"/>
  <c r="G19"/>
  <c r="F19"/>
  <c r="E19"/>
  <c r="E20" s="1"/>
  <c r="D19"/>
  <c r="C19"/>
  <c r="G11"/>
  <c r="F11"/>
  <c r="F20" s="1"/>
  <c r="E11"/>
  <c r="D11"/>
  <c r="D20" s="1"/>
  <c r="C11"/>
  <c r="G65" i="19"/>
  <c r="E64"/>
  <c r="E62"/>
  <c r="E59"/>
  <c r="F59" s="1"/>
  <c r="E58"/>
  <c r="F58" s="1"/>
  <c r="E57"/>
  <c r="F57" s="1"/>
  <c r="E54"/>
  <c r="E53"/>
  <c r="E52"/>
  <c r="E49"/>
  <c r="F49" s="1"/>
  <c r="E48"/>
  <c r="F48" s="1"/>
  <c r="E47"/>
  <c r="E46"/>
  <c r="E45"/>
  <c r="E42"/>
  <c r="F42" s="1"/>
  <c r="E41"/>
  <c r="F41" s="1"/>
  <c r="E40"/>
  <c r="F40" s="1"/>
  <c r="E39"/>
  <c r="F39" s="1"/>
  <c r="E38"/>
  <c r="F38" s="1"/>
  <c r="E37"/>
  <c r="F37" s="1"/>
  <c r="E36"/>
  <c r="F36" s="1"/>
  <c r="E35"/>
  <c r="F35" s="1"/>
  <c r="E32"/>
  <c r="F32" s="1"/>
  <c r="E31"/>
  <c r="F31" s="1"/>
  <c r="E30"/>
  <c r="F30" s="1"/>
  <c r="E29"/>
  <c r="F29" s="1"/>
  <c r="E28"/>
  <c r="F28" s="1"/>
  <c r="E27"/>
  <c r="F27" s="1"/>
  <c r="L24"/>
  <c r="K24"/>
  <c r="J24"/>
  <c r="I24"/>
  <c r="H24"/>
  <c r="F23"/>
  <c r="G23" s="1"/>
  <c r="E23"/>
  <c r="E21"/>
  <c r="F21" s="1"/>
  <c r="G21" s="1"/>
  <c r="F18"/>
  <c r="E18"/>
  <c r="F17"/>
  <c r="E17"/>
  <c r="F16"/>
  <c r="G19" s="1"/>
  <c r="E16"/>
  <c r="E14"/>
  <c r="F14" s="1"/>
  <c r="G14" s="1"/>
  <c r="F12"/>
  <c r="G12" s="1"/>
  <c r="E12"/>
  <c r="E9"/>
  <c r="F9" s="1"/>
  <c r="E8"/>
  <c r="F8" s="1"/>
  <c r="E7"/>
  <c r="F7" s="1"/>
  <c r="E6"/>
  <c r="F6" s="1"/>
  <c r="G10" s="1"/>
  <c r="F45" i="9"/>
  <c r="D45"/>
  <c r="G44"/>
  <c r="F44"/>
  <c r="E44"/>
  <c r="D44"/>
  <c r="C43"/>
  <c r="C42"/>
  <c r="C41"/>
  <c r="C40"/>
  <c r="C39"/>
  <c r="C38"/>
  <c r="C44" s="1"/>
  <c r="C37"/>
  <c r="G35"/>
  <c r="G45" s="1"/>
  <c r="F35"/>
  <c r="E35"/>
  <c r="E45" s="1"/>
  <c r="D35"/>
  <c r="C35"/>
  <c r="C34"/>
  <c r="A34"/>
  <c r="C33"/>
  <c r="A33"/>
  <c r="C32"/>
  <c r="A32"/>
  <c r="C31"/>
  <c r="A31"/>
  <c r="C29"/>
  <c r="A29"/>
  <c r="F22"/>
  <c r="G21"/>
  <c r="F21"/>
  <c r="E21"/>
  <c r="D21"/>
  <c r="D22" s="1"/>
  <c r="C21"/>
  <c r="G12"/>
  <c r="G22" s="1"/>
  <c r="F12"/>
  <c r="E12"/>
  <c r="E22" s="1"/>
  <c r="D12"/>
  <c r="C12"/>
  <c r="G59" i="18"/>
  <c r="E58"/>
  <c r="E56"/>
  <c r="F53"/>
  <c r="E53"/>
  <c r="F52"/>
  <c r="E52"/>
  <c r="F49"/>
  <c r="E49"/>
  <c r="F48"/>
  <c r="E48"/>
  <c r="F47"/>
  <c r="E47"/>
  <c r="F46"/>
  <c r="E46"/>
  <c r="F45"/>
  <c r="E45"/>
  <c r="F44"/>
  <c r="E44"/>
  <c r="F41"/>
  <c r="E40"/>
  <c r="F40" s="1"/>
  <c r="E39"/>
  <c r="F39" s="1"/>
  <c r="E38"/>
  <c r="F38" s="1"/>
  <c r="E37"/>
  <c r="F37" s="1"/>
  <c r="E36"/>
  <c r="F36" s="1"/>
  <c r="E35"/>
  <c r="F35" s="1"/>
  <c r="E32"/>
  <c r="F32" s="1"/>
  <c r="E31"/>
  <c r="F31" s="1"/>
  <c r="L28"/>
  <c r="K28"/>
  <c r="J28"/>
  <c r="I28"/>
  <c r="H28"/>
  <c r="F27"/>
  <c r="G27" s="1"/>
  <c r="E27"/>
  <c r="G25"/>
  <c r="E24"/>
  <c r="F24" s="1"/>
  <c r="E23"/>
  <c r="F23" s="1"/>
  <c r="E22"/>
  <c r="F22" s="1"/>
  <c r="F20"/>
  <c r="G20" s="1"/>
  <c r="E20"/>
  <c r="E18"/>
  <c r="F18" s="1"/>
  <c r="G18" s="1"/>
  <c r="F16"/>
  <c r="G16" s="1"/>
  <c r="E16"/>
  <c r="E13"/>
  <c r="F13" s="1"/>
  <c r="E12"/>
  <c r="F12" s="1"/>
  <c r="E11"/>
  <c r="F11" s="1"/>
  <c r="E10"/>
  <c r="F10" s="1"/>
  <c r="E9"/>
  <c r="F9" s="1"/>
  <c r="E8"/>
  <c r="F8" s="1"/>
  <c r="E7"/>
  <c r="F7" s="1"/>
  <c r="E6"/>
  <c r="F6" s="1"/>
  <c r="D43" i="8"/>
  <c r="G42"/>
  <c r="G43" s="1"/>
  <c r="F42"/>
  <c r="E42"/>
  <c r="D42"/>
  <c r="C42"/>
  <c r="C43" s="1"/>
  <c r="G34"/>
  <c r="F34"/>
  <c r="F43" s="1"/>
  <c r="E34"/>
  <c r="E43" s="1"/>
  <c r="D34"/>
  <c r="C34"/>
  <c r="E21"/>
  <c r="G20"/>
  <c r="F20"/>
  <c r="F21" s="1"/>
  <c r="E20"/>
  <c r="D20"/>
  <c r="C20"/>
  <c r="G12"/>
  <c r="G21" s="1"/>
  <c r="F12"/>
  <c r="E12"/>
  <c r="D12"/>
  <c r="D21" s="1"/>
  <c r="C12"/>
  <c r="C21" s="1"/>
  <c r="C6"/>
  <c r="G64" i="17"/>
  <c r="E63"/>
  <c r="E61"/>
  <c r="E58"/>
  <c r="F58" s="1"/>
  <c r="E57"/>
  <c r="F57" s="1"/>
  <c r="E54"/>
  <c r="F54" s="1"/>
  <c r="E53"/>
  <c r="F53" s="1"/>
  <c r="E52"/>
  <c r="F52" s="1"/>
  <c r="E51"/>
  <c r="F51" s="1"/>
  <c r="E50"/>
  <c r="F50" s="1"/>
  <c r="E49"/>
  <c r="F49" s="1"/>
  <c r="E46"/>
  <c r="F46" s="1"/>
  <c r="E45"/>
  <c r="F45" s="1"/>
  <c r="E44"/>
  <c r="F44" s="1"/>
  <c r="F41"/>
  <c r="F40"/>
  <c r="E40"/>
  <c r="F39"/>
  <c r="E39"/>
  <c r="F38"/>
  <c r="E38"/>
  <c r="F37"/>
  <c r="E37"/>
  <c r="F36"/>
  <c r="E36"/>
  <c r="F35"/>
  <c r="E35"/>
  <c r="F34"/>
  <c r="E34"/>
  <c r="F33"/>
  <c r="E33"/>
  <c r="F30"/>
  <c r="E30"/>
  <c r="F29"/>
  <c r="E29"/>
  <c r="L26"/>
  <c r="K26"/>
  <c r="J26"/>
  <c r="I26"/>
  <c r="H26"/>
  <c r="E25"/>
  <c r="F25" s="1"/>
  <c r="G25" s="1"/>
  <c r="F23"/>
  <c r="G23" s="1"/>
  <c r="E23"/>
  <c r="E20"/>
  <c r="F20" s="1"/>
  <c r="E19"/>
  <c r="F19" s="1"/>
  <c r="E18"/>
  <c r="F18" s="1"/>
  <c r="G21" s="1"/>
  <c r="F16"/>
  <c r="G16" s="1"/>
  <c r="E16"/>
  <c r="E14"/>
  <c r="F14" s="1"/>
  <c r="G14" s="1"/>
  <c r="F12"/>
  <c r="G12" s="1"/>
  <c r="E12"/>
  <c r="E9"/>
  <c r="F9" s="1"/>
  <c r="E8"/>
  <c r="F8" s="1"/>
  <c r="E7"/>
  <c r="F7" s="1"/>
  <c r="E6"/>
  <c r="F6" s="1"/>
  <c r="G10" s="1"/>
  <c r="G26" s="1"/>
  <c r="F46" i="7"/>
  <c r="D46"/>
  <c r="G45"/>
  <c r="F45"/>
  <c r="E45"/>
  <c r="D45"/>
  <c r="C44"/>
  <c r="C43"/>
  <c r="C42"/>
  <c r="C41"/>
  <c r="C40"/>
  <c r="C39"/>
  <c r="C45" s="1"/>
  <c r="C38"/>
  <c r="G36"/>
  <c r="G46" s="1"/>
  <c r="F36"/>
  <c r="E36"/>
  <c r="E46" s="1"/>
  <c r="D36"/>
  <c r="C36"/>
  <c r="A35"/>
  <c r="A34"/>
  <c r="A30"/>
  <c r="D23"/>
  <c r="G22"/>
  <c r="F22"/>
  <c r="E22"/>
  <c r="E23" s="1"/>
  <c r="D22"/>
  <c r="C22"/>
  <c r="G13"/>
  <c r="G23" s="1"/>
  <c r="F13"/>
  <c r="F23" s="1"/>
  <c r="E13"/>
  <c r="D13"/>
  <c r="C13"/>
  <c r="C23" s="1"/>
  <c r="E56" i="16"/>
  <c r="E54"/>
  <c r="E51"/>
  <c r="F51" s="1"/>
  <c r="F50"/>
  <c r="E50"/>
  <c r="E47"/>
  <c r="F47" s="1"/>
  <c r="F46"/>
  <c r="E46"/>
  <c r="E45"/>
  <c r="F45" s="1"/>
  <c r="F44"/>
  <c r="E44"/>
  <c r="E43"/>
  <c r="F43" s="1"/>
  <c r="F40"/>
  <c r="E40"/>
  <c r="E39"/>
  <c r="F39" s="1"/>
  <c r="F38"/>
  <c r="E38"/>
  <c r="F35"/>
  <c r="F34"/>
  <c r="E34"/>
  <c r="E33"/>
  <c r="F33" s="1"/>
  <c r="F32"/>
  <c r="E32"/>
  <c r="E31"/>
  <c r="F31" s="1"/>
  <c r="F30"/>
  <c r="E30"/>
  <c r="E29"/>
  <c r="F29" s="1"/>
  <c r="G36" s="1"/>
  <c r="G57" s="1"/>
  <c r="F26"/>
  <c r="E26"/>
  <c r="E25"/>
  <c r="F25" s="1"/>
  <c r="L22"/>
  <c r="K22"/>
  <c r="J22"/>
  <c r="I22"/>
  <c r="H22"/>
  <c r="F21"/>
  <c r="G21" s="1"/>
  <c r="E21"/>
  <c r="E18"/>
  <c r="F18" s="1"/>
  <c r="F17"/>
  <c r="E17"/>
  <c r="E16"/>
  <c r="F16" s="1"/>
  <c r="E14"/>
  <c r="F14" s="1"/>
  <c r="G14" s="1"/>
  <c r="F12"/>
  <c r="G12" s="1"/>
  <c r="E12"/>
  <c r="E9"/>
  <c r="F9" s="1"/>
  <c r="G10" s="1"/>
  <c r="E8"/>
  <c r="F8" s="1"/>
  <c r="F7"/>
  <c r="E7"/>
  <c r="E6"/>
  <c r="F6" s="1"/>
  <c r="E58" i="15"/>
  <c r="E56"/>
  <c r="E53"/>
  <c r="F53" s="1"/>
  <c r="F52"/>
  <c r="E52"/>
  <c r="E49"/>
  <c r="F49" s="1"/>
  <c r="F48"/>
  <c r="E48"/>
  <c r="E47"/>
  <c r="F47" s="1"/>
  <c r="F46"/>
  <c r="E46"/>
  <c r="E45"/>
  <c r="F45" s="1"/>
  <c r="F44"/>
  <c r="E44"/>
  <c r="E43"/>
  <c r="F43" s="1"/>
  <c r="F40"/>
  <c r="E39"/>
  <c r="F39" s="1"/>
  <c r="F38"/>
  <c r="E38"/>
  <c r="E37"/>
  <c r="F37" s="1"/>
  <c r="F36"/>
  <c r="E36"/>
  <c r="E35"/>
  <c r="F35" s="1"/>
  <c r="G41" s="1"/>
  <c r="F34"/>
  <c r="E34"/>
  <c r="F31"/>
  <c r="E31"/>
  <c r="E30"/>
  <c r="F30" s="1"/>
  <c r="E29"/>
  <c r="F29" s="1"/>
  <c r="L26"/>
  <c r="K26"/>
  <c r="J26"/>
  <c r="I26"/>
  <c r="H26"/>
  <c r="F25"/>
  <c r="G25" s="1"/>
  <c r="E25"/>
  <c r="E23"/>
  <c r="F23" s="1"/>
  <c r="G23" s="1"/>
  <c r="F20"/>
  <c r="E20"/>
  <c r="F19"/>
  <c r="E19"/>
  <c r="F18"/>
  <c r="G21" s="1"/>
  <c r="E18"/>
  <c r="E14"/>
  <c r="F14" s="1"/>
  <c r="G15" s="1"/>
  <c r="F11"/>
  <c r="E11"/>
  <c r="E10"/>
  <c r="F10" s="1"/>
  <c r="F9"/>
  <c r="E9"/>
  <c r="E8"/>
  <c r="F8" s="1"/>
  <c r="F7"/>
  <c r="E7"/>
  <c r="E6"/>
  <c r="F6" s="1"/>
  <c r="D42" i="5"/>
  <c r="G41"/>
  <c r="F41"/>
  <c r="E41"/>
  <c r="E42" s="1"/>
  <c r="D41"/>
  <c r="C40"/>
  <c r="C39"/>
  <c r="C38"/>
  <c r="C37"/>
  <c r="C36"/>
  <c r="G33"/>
  <c r="G42" s="1"/>
  <c r="F33"/>
  <c r="F42" s="1"/>
  <c r="E33"/>
  <c r="D33"/>
  <c r="C32"/>
  <c r="C31"/>
  <c r="C30"/>
  <c r="C29"/>
  <c r="C28"/>
  <c r="C33" s="1"/>
  <c r="F21"/>
  <c r="G20"/>
  <c r="F20"/>
  <c r="E20"/>
  <c r="E21" s="1"/>
  <c r="D20"/>
  <c r="C20"/>
  <c r="G12"/>
  <c r="F12"/>
  <c r="E12"/>
  <c r="D12"/>
  <c r="D21" s="1"/>
  <c r="C12"/>
  <c r="G42" i="6"/>
  <c r="G41"/>
  <c r="F41"/>
  <c r="E41"/>
  <c r="D41"/>
  <c r="C40"/>
  <c r="C39"/>
  <c r="C38"/>
  <c r="C37"/>
  <c r="C36"/>
  <c r="C35"/>
  <c r="C34"/>
  <c r="C41" s="1"/>
  <c r="G32"/>
  <c r="F32"/>
  <c r="E32"/>
  <c r="D32"/>
  <c r="D42" s="1"/>
  <c r="C31"/>
  <c r="C30"/>
  <c r="C29"/>
  <c r="C28"/>
  <c r="C27"/>
  <c r="C32" s="1"/>
  <c r="C42" s="1"/>
  <c r="C21"/>
  <c r="G20"/>
  <c r="G21" s="1"/>
  <c r="F20"/>
  <c r="E20"/>
  <c r="D20"/>
  <c r="D21" s="1"/>
  <c r="C20"/>
  <c r="G11"/>
  <c r="F11"/>
  <c r="F21" s="1"/>
  <c r="E11"/>
  <c r="E21" s="1"/>
  <c r="D11"/>
  <c r="C11"/>
  <c r="G65" i="14"/>
  <c r="E64"/>
  <c r="E62"/>
  <c r="E59"/>
  <c r="F59" s="1"/>
  <c r="E58"/>
  <c r="F58" s="1"/>
  <c r="E55"/>
  <c r="F55" s="1"/>
  <c r="E54"/>
  <c r="F54" s="1"/>
  <c r="E53"/>
  <c r="F53" s="1"/>
  <c r="E50"/>
  <c r="F50" s="1"/>
  <c r="F49"/>
  <c r="E49"/>
  <c r="E48"/>
  <c r="F48" s="1"/>
  <c r="F45"/>
  <c r="F44"/>
  <c r="E44"/>
  <c r="E43"/>
  <c r="F43" s="1"/>
  <c r="F42"/>
  <c r="E42"/>
  <c r="E41"/>
  <c r="F41" s="1"/>
  <c r="F40"/>
  <c r="E40"/>
  <c r="E39"/>
  <c r="F39" s="1"/>
  <c r="F36"/>
  <c r="E36"/>
  <c r="E35"/>
  <c r="F35" s="1"/>
  <c r="F34"/>
  <c r="E34"/>
  <c r="E33"/>
  <c r="F33" s="1"/>
  <c r="L30"/>
  <c r="K30"/>
  <c r="J30"/>
  <c r="I30"/>
  <c r="H30"/>
  <c r="F29"/>
  <c r="G29" s="1"/>
  <c r="E29"/>
  <c r="E26"/>
  <c r="F26" s="1"/>
  <c r="F25"/>
  <c r="E25"/>
  <c r="E24"/>
  <c r="F24" s="1"/>
  <c r="E21"/>
  <c r="F21" s="1"/>
  <c r="G22" s="1"/>
  <c r="F18"/>
  <c r="E18"/>
  <c r="E17"/>
  <c r="F17" s="1"/>
  <c r="F16"/>
  <c r="G19" s="1"/>
  <c r="E16"/>
  <c r="E15"/>
  <c r="F15" s="1"/>
  <c r="F14"/>
  <c r="E14"/>
  <c r="E13"/>
  <c r="F13" s="1"/>
  <c r="F12"/>
  <c r="E12"/>
  <c r="F9"/>
  <c r="E9"/>
  <c r="E8"/>
  <c r="F8" s="1"/>
  <c r="E7"/>
  <c r="F7" s="1"/>
  <c r="E6"/>
  <c r="F6" s="1"/>
  <c r="F44" i="3"/>
  <c r="G43"/>
  <c r="F43"/>
  <c r="E43"/>
  <c r="D43"/>
  <c r="C42"/>
  <c r="C41"/>
  <c r="C40"/>
  <c r="C39"/>
  <c r="C38"/>
  <c r="C37"/>
  <c r="C36"/>
  <c r="C43" s="1"/>
  <c r="G34"/>
  <c r="G44" s="1"/>
  <c r="F34"/>
  <c r="E34"/>
  <c r="E44" s="1"/>
  <c r="D34"/>
  <c r="D44" s="1"/>
  <c r="C33"/>
  <c r="C32"/>
  <c r="C31"/>
  <c r="C30"/>
  <c r="C34" s="1"/>
  <c r="C44" s="1"/>
  <c r="C29"/>
  <c r="E22"/>
  <c r="G21"/>
  <c r="F21"/>
  <c r="E21"/>
  <c r="D21"/>
  <c r="C21"/>
  <c r="G12"/>
  <c r="G22" s="1"/>
  <c r="F12"/>
  <c r="F22" s="1"/>
  <c r="E12"/>
  <c r="D12"/>
  <c r="D22" s="1"/>
  <c r="C12"/>
  <c r="G71" i="13"/>
  <c r="E70"/>
  <c r="E68"/>
  <c r="E65"/>
  <c r="F65" s="1"/>
  <c r="E64"/>
  <c r="F64" s="1"/>
  <c r="F61"/>
  <c r="E61"/>
  <c r="E60"/>
  <c r="F60" s="1"/>
  <c r="F59"/>
  <c r="E59"/>
  <c r="E58"/>
  <c r="F58" s="1"/>
  <c r="E57"/>
  <c r="F57" s="1"/>
  <c r="E56"/>
  <c r="F56" s="1"/>
  <c r="E55"/>
  <c r="F55" s="1"/>
  <c r="E54"/>
  <c r="F54" s="1"/>
  <c r="F51"/>
  <c r="E51"/>
  <c r="E50"/>
  <c r="F50" s="1"/>
  <c r="F49"/>
  <c r="E49"/>
  <c r="E48"/>
  <c r="F48" s="1"/>
  <c r="E47"/>
  <c r="F47" s="1"/>
  <c r="E46"/>
  <c r="F46" s="1"/>
  <c r="E45"/>
  <c r="F45" s="1"/>
  <c r="E44"/>
  <c r="F44" s="1"/>
  <c r="F41"/>
  <c r="F40"/>
  <c r="E40"/>
  <c r="E39"/>
  <c r="F39" s="1"/>
  <c r="F38"/>
  <c r="E38"/>
  <c r="E37"/>
  <c r="F37" s="1"/>
  <c r="F36"/>
  <c r="E36"/>
  <c r="E35"/>
  <c r="F35" s="1"/>
  <c r="F34"/>
  <c r="E34"/>
  <c r="E31"/>
  <c r="F31" s="1"/>
  <c r="F30"/>
  <c r="E30"/>
  <c r="E29"/>
  <c r="F29" s="1"/>
  <c r="F28"/>
  <c r="E28"/>
  <c r="E27"/>
  <c r="F27" s="1"/>
  <c r="F26"/>
  <c r="E26"/>
  <c r="L23"/>
  <c r="K23"/>
  <c r="J23"/>
  <c r="I23"/>
  <c r="H23"/>
  <c r="G22"/>
  <c r="E22"/>
  <c r="F22" s="1"/>
  <c r="F20"/>
  <c r="G20" s="1"/>
  <c r="E20"/>
  <c r="F17"/>
  <c r="E17"/>
  <c r="E16"/>
  <c r="F16" s="1"/>
  <c r="F15"/>
  <c r="G18" s="1"/>
  <c r="E15"/>
  <c r="E12"/>
  <c r="F12" s="1"/>
  <c r="F11"/>
  <c r="E11"/>
  <c r="E10"/>
  <c r="F10" s="1"/>
  <c r="F9"/>
  <c r="E9"/>
  <c r="E8"/>
  <c r="F8" s="1"/>
  <c r="F7"/>
  <c r="E7"/>
  <c r="E6"/>
  <c r="F6" s="1"/>
  <c r="G42" i="4"/>
  <c r="G41"/>
  <c r="F41"/>
  <c r="E41"/>
  <c r="D41"/>
  <c r="C40"/>
  <c r="C39"/>
  <c r="C37"/>
  <c r="C36"/>
  <c r="C35"/>
  <c r="C34"/>
  <c r="C41" s="1"/>
  <c r="G32"/>
  <c r="F32"/>
  <c r="F42" s="1"/>
  <c r="E32"/>
  <c r="E42" s="1"/>
  <c r="D32"/>
  <c r="D42" s="1"/>
  <c r="C31"/>
  <c r="C30"/>
  <c r="C29"/>
  <c r="C28"/>
  <c r="C32" s="1"/>
  <c r="D21"/>
  <c r="G20"/>
  <c r="F20"/>
  <c r="E20"/>
  <c r="E21" s="1"/>
  <c r="D20"/>
  <c r="C20"/>
  <c r="G11"/>
  <c r="G21" s="1"/>
  <c r="F11"/>
  <c r="E11"/>
  <c r="D11"/>
  <c r="C11"/>
  <c r="C21" s="1"/>
  <c r="G63" i="12"/>
  <c r="E62"/>
  <c r="E60"/>
  <c r="F57"/>
  <c r="E57"/>
  <c r="E56"/>
  <c r="F56" s="1"/>
  <c r="F53"/>
  <c r="E53"/>
  <c r="E52"/>
  <c r="F52" s="1"/>
  <c r="E51"/>
  <c r="F51" s="1"/>
  <c r="E50"/>
  <c r="F50" s="1"/>
  <c r="E49"/>
  <c r="F49" s="1"/>
  <c r="E48"/>
  <c r="F48" s="1"/>
  <c r="F47"/>
  <c r="E47"/>
  <c r="E46"/>
  <c r="F46" s="1"/>
  <c r="F45"/>
  <c r="E45"/>
  <c r="E44"/>
  <c r="F44" s="1"/>
  <c r="E41"/>
  <c r="F41" s="1"/>
  <c r="E40"/>
  <c r="F40" s="1"/>
  <c r="E39"/>
  <c r="F39" s="1"/>
  <c r="F36"/>
  <c r="E35"/>
  <c r="F35" s="1"/>
  <c r="F34"/>
  <c r="E34"/>
  <c r="E33"/>
  <c r="F33" s="1"/>
  <c r="F32"/>
  <c r="E32"/>
  <c r="E31"/>
  <c r="F31" s="1"/>
  <c r="F30"/>
  <c r="E30"/>
  <c r="E29"/>
  <c r="F29" s="1"/>
  <c r="F28"/>
  <c r="E28"/>
  <c r="E25"/>
  <c r="F25" s="1"/>
  <c r="F24"/>
  <c r="E24"/>
  <c r="L21"/>
  <c r="K21"/>
  <c r="J21"/>
  <c r="I21"/>
  <c r="H21"/>
  <c r="E20"/>
  <c r="F20" s="1"/>
  <c r="G20" s="1"/>
  <c r="F17"/>
  <c r="E17"/>
  <c r="E16"/>
  <c r="F16" s="1"/>
  <c r="F15"/>
  <c r="G18" s="1"/>
  <c r="E15"/>
  <c r="E13"/>
  <c r="F13" s="1"/>
  <c r="G13" s="1"/>
  <c r="E11"/>
  <c r="F11" s="1"/>
  <c r="G11" s="1"/>
  <c r="E8"/>
  <c r="F8" s="1"/>
  <c r="E7"/>
  <c r="F7" s="1"/>
  <c r="E6"/>
  <c r="F6" s="1"/>
  <c r="F44" i="2"/>
  <c r="G43"/>
  <c r="F43"/>
  <c r="E43"/>
  <c r="D43"/>
  <c r="C42"/>
  <c r="C41"/>
  <c r="C40"/>
  <c r="C39"/>
  <c r="C38"/>
  <c r="C37"/>
  <c r="C36"/>
  <c r="C43" s="1"/>
  <c r="G34"/>
  <c r="G44" s="1"/>
  <c r="F34"/>
  <c r="E34"/>
  <c r="E44" s="1"/>
  <c r="D34"/>
  <c r="D44" s="1"/>
  <c r="C33"/>
  <c r="C32"/>
  <c r="C31"/>
  <c r="C30"/>
  <c r="C34" s="1"/>
  <c r="C44" s="1"/>
  <c r="C29"/>
  <c r="F22"/>
  <c r="E22"/>
  <c r="G21"/>
  <c r="F21"/>
  <c r="E21"/>
  <c r="D21"/>
  <c r="C21"/>
  <c r="G12"/>
  <c r="F12"/>
  <c r="E12"/>
  <c r="D12"/>
  <c r="D22" s="1"/>
  <c r="C12"/>
  <c r="G66" i="11"/>
  <c r="E65"/>
  <c r="E63"/>
  <c r="F60"/>
  <c r="E60"/>
  <c r="E59"/>
  <c r="F59" s="1"/>
  <c r="F56"/>
  <c r="E56"/>
  <c r="E55"/>
  <c r="F55" s="1"/>
  <c r="F54"/>
  <c r="E54"/>
  <c r="E53"/>
  <c r="F53" s="1"/>
  <c r="F52"/>
  <c r="E52"/>
  <c r="E49"/>
  <c r="F49" s="1"/>
  <c r="F48"/>
  <c r="E48"/>
  <c r="E47"/>
  <c r="F47" s="1"/>
  <c r="F44"/>
  <c r="E43"/>
  <c r="F43" s="1"/>
  <c r="E42"/>
  <c r="F42" s="1"/>
  <c r="E41"/>
  <c r="F41" s="1"/>
  <c r="E40"/>
  <c r="F40" s="1"/>
  <c r="E39"/>
  <c r="F39" s="1"/>
  <c r="F38"/>
  <c r="E38"/>
  <c r="E37"/>
  <c r="F37" s="1"/>
  <c r="F36"/>
  <c r="E36"/>
  <c r="E35"/>
  <c r="F35" s="1"/>
  <c r="E32"/>
  <c r="F32" s="1"/>
  <c r="E31"/>
  <c r="F31" s="1"/>
  <c r="E30"/>
  <c r="F30" s="1"/>
  <c r="E29"/>
  <c r="F29" s="1"/>
  <c r="F28"/>
  <c r="E28"/>
  <c r="E27"/>
  <c r="F27" s="1"/>
  <c r="L24"/>
  <c r="K24"/>
  <c r="J24"/>
  <c r="I24"/>
  <c r="H24"/>
  <c r="E23"/>
  <c r="F23" s="1"/>
  <c r="G23" s="1"/>
  <c r="E21"/>
  <c r="F21" s="1"/>
  <c r="G21" s="1"/>
  <c r="F18"/>
  <c r="E18"/>
  <c r="E17"/>
  <c r="F17" s="1"/>
  <c r="F16"/>
  <c r="G19" s="1"/>
  <c r="E16"/>
  <c r="E14"/>
  <c r="F14" s="1"/>
  <c r="G14" s="1"/>
  <c r="E12"/>
  <c r="F12" s="1"/>
  <c r="G12" s="1"/>
  <c r="E9"/>
  <c r="F9" s="1"/>
  <c r="F8"/>
  <c r="E8"/>
  <c r="E7"/>
  <c r="F7" s="1"/>
  <c r="E6"/>
  <c r="F6" s="1"/>
  <c r="G10" s="1"/>
  <c r="D46" i="1"/>
  <c r="G45"/>
  <c r="F45"/>
  <c r="E45"/>
  <c r="D45"/>
  <c r="C44"/>
  <c r="C43"/>
  <c r="C42"/>
  <c r="C41"/>
  <c r="C40"/>
  <c r="C39"/>
  <c r="C45" s="1"/>
  <c r="C38"/>
  <c r="G36"/>
  <c r="G46" s="1"/>
  <c r="F36"/>
  <c r="E36"/>
  <c r="E46" s="1"/>
  <c r="D36"/>
  <c r="C36"/>
  <c r="G23"/>
  <c r="F23"/>
  <c r="G22"/>
  <c r="F22"/>
  <c r="E22"/>
  <c r="D22"/>
  <c r="C22"/>
  <c r="G13"/>
  <c r="F13"/>
  <c r="E13"/>
  <c r="E23" s="1"/>
  <c r="D13"/>
  <c r="C12"/>
  <c r="C11"/>
  <c r="A11"/>
  <c r="C10"/>
  <c r="C9"/>
  <c r="C8"/>
  <c r="C7"/>
  <c r="C42" i="4" l="1"/>
  <c r="G24" i="11"/>
  <c r="G22" i="16"/>
  <c r="G9" i="12"/>
  <c r="G21" s="1"/>
  <c r="G12" i="15"/>
  <c r="G26" s="1"/>
  <c r="F46" i="1"/>
  <c r="F42" i="10" s="1"/>
  <c r="E42" i="6"/>
  <c r="E42" i="10" s="1"/>
  <c r="G32" i="15"/>
  <c r="G59" s="1"/>
  <c r="G24" i="19"/>
  <c r="C41" i="10"/>
  <c r="G13" i="13"/>
  <c r="G23" s="1"/>
  <c r="D23" i="1"/>
  <c r="C46"/>
  <c r="G42" i="10"/>
  <c r="D42"/>
  <c r="C22" i="2"/>
  <c r="G22"/>
  <c r="F21" i="4"/>
  <c r="C21" i="5"/>
  <c r="G21"/>
  <c r="G19" i="16"/>
  <c r="G14" i="18"/>
  <c r="G28" s="1"/>
  <c r="C13" i="1"/>
  <c r="C23" s="1"/>
  <c r="G10" i="14"/>
  <c r="G27"/>
  <c r="C46" i="7"/>
  <c r="F53" i="19"/>
  <c r="F46"/>
  <c r="F53" i="20"/>
  <c r="F48"/>
  <c r="F45" i="19"/>
  <c r="F52"/>
  <c r="F42" i="6"/>
  <c r="C41" i="5"/>
  <c r="C42" s="1"/>
  <c r="C45" i="9"/>
  <c r="F47" i="19"/>
  <c r="F54"/>
  <c r="C20" i="10"/>
  <c r="G20"/>
  <c r="C32"/>
  <c r="G10" i="20"/>
  <c r="G31" s="1"/>
  <c r="F49"/>
  <c r="F54"/>
  <c r="E21" i="25"/>
  <c r="G22" i="31"/>
  <c r="E22"/>
  <c r="E21" i="27"/>
  <c r="G24" i="21"/>
  <c r="G23" i="29"/>
  <c r="I22" i="31"/>
  <c r="G21" i="27"/>
  <c r="I21"/>
  <c r="K21"/>
  <c r="G21" i="25"/>
  <c r="I21"/>
  <c r="K21"/>
  <c r="G23" i="23"/>
  <c r="I24" i="21"/>
  <c r="I23" i="29"/>
  <c r="J23"/>
  <c r="E23"/>
  <c r="K22" i="31"/>
  <c r="I23" i="23"/>
  <c r="K23"/>
  <c r="E23"/>
  <c r="K24" i="21"/>
  <c r="E24"/>
  <c r="G30" i="14" l="1"/>
</calcChain>
</file>

<file path=xl/sharedStrings.xml><?xml version="1.0" encoding="utf-8"?>
<sst xmlns="http://schemas.openxmlformats.org/spreadsheetml/2006/main" count="2405" uniqueCount="332">
  <si>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</si>
  <si>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</si>
  <si>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</si>
  <si>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</si>
  <si>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</si>
  <si>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</si>
  <si>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</si>
  <si>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</si>
  <si>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</si>
  <si>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</si>
  <si>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</si>
  <si>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</si>
  <si>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</si>
  <si>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</si>
  <si>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</si>
  <si>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</si>
  <si>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</si>
  <si>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</si>
  <si>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</si>
  <si>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</si>
  <si>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</si>
  <si>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</si>
  <si>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</si>
  <si>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</si>
  <si>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</si>
  <si>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</si>
  <si>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</si>
  <si>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</si>
  <si>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</si>
  <si>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</si>
  <si>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</si>
  <si>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</si>
  <si>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</si>
  <si>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</si>
  <si>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</si>
  <si>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</si>
  <si>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</si>
  <si>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</si>
  <si>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</si>
  <si>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</si>
  <si>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</si>
  <si>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</si>
  <si>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</si>
  <si>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</si>
  <si>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</si>
  <si>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</si>
  <si>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</si>
  <si>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</si>
  <si>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</si>
  <si>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</si>
  <si>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</si>
  <si>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</si>
  <si>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</si>
  <si>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</si>
  <si>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</si>
  <si>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</si>
  <si>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</si>
  <si>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</si>
  <si>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</si>
  <si>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</si>
  <si>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</si>
  <si>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</si>
  <si>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</si>
  <si>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</si>
  <si>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</si>
  <si>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</si>
  <si>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</si>
  <si>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</si>
  <si>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</si>
  <si>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</si>
  <si>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</si>
  <si>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</si>
  <si>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</si>
  <si>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</si>
  <si>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</si>
  <si>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</si>
  <si>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</si>
  <si>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</si>
  <si>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</si>
  <si>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</si>
  <si>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</si>
  <si>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</si>
  <si>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</si>
  <si>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</si>
  <si>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</si>
  <si>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</si>
  <si>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</si>
  <si>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</si>
  <si>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</si>
  <si>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</si>
  <si>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</si>
  <si>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</si>
  <si>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</si>
  <si>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</si>
  <si>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</si>
  <si>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</si>
  <si>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</si>
  <si>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</si>
  <si>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</si>
  <si>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</si>
  <si>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</si>
  <si>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</si>
  <si>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</si>
  <si>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</si>
  <si>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</si>
  <si>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</si>
  <si>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</si>
  <si>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</si>
  <si>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</si>
  <si>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</si>
  <si>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</si>
  <si>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</si>
  <si>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</si>
  <si>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</si>
  <si>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</si>
  <si>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</si>
  <si>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</si>
  <si>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</si>
  <si>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</si>
  <si>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</si>
  <si>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</si>
  <si>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</si>
  <si>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</si>
  <si>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</si>
  <si>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</si>
  <si>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</si>
  <si>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</si>
  <si>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</si>
  <si>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</si>
  <si>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</si>
  <si>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</si>
  <si>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</si>
  <si>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</si>
  <si>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</si>
  <si>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</si>
  <si>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</si>
  <si>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</si>
  <si>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</si>
  <si>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</si>
  <si>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</si>
  <si>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</si>
  <si>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</si>
  <si>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</si>
  <si>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</si>
  <si>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</si>
  <si>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</si>
  <si>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</si>
  <si>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</si>
  <si>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</si>
  <si>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</si>
  <si>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</si>
  <si>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</si>
  <si>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</si>
  <si>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</si>
  <si>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</si>
  <si>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</si>
  <si>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</si>
  <si>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</si>
  <si>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</si>
  <si>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</si>
  <si>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</si>
  <si>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</si>
  <si>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</si>
  <si>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</si>
  <si>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</si>
  <si>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</si>
  <si>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</si>
  <si>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</si>
  <si>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</si>
  <si>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</si>
  <si>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</si>
  <si>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</si>
  <si>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</si>
  <si>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</si>
  <si>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</si>
  <si>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</si>
  <si>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</si>
  <si>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</si>
  <si>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</si>
  <si>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</si>
  <si>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</si>
  <si>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</si>
  <si>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</si>
  <si>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</si>
  <si>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</si>
  <si>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</si>
  <si>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</si>
  <si>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</si>
  <si>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</si>
  <si>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</si>
  <si>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</si>
  <si>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</si>
  <si>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</si>
  <si>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</si>
  <si>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</si>
  <si>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</si>
  <si>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</si>
  <si>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</si>
  <si>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</si>
  <si>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</si>
  <si>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</si>
  <si>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</si>
  <si>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</si>
  <si>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</si>
  <si>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</si>
  <si>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</si>
  <si>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</si>
  <si>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</si>
  <si>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</si>
  <si>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</si>
  <si>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</si>
  <si>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</si>
  <si>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</si>
  <si>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</si>
  <si>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</si>
  <si>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</si>
  <si>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</si>
  <si>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</si>
  <si>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</si>
  <si>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</si>
  <si>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</si>
  <si>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</si>
  <si>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</si>
  <si>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</si>
  <si>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</si>
  <si>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</si>
  <si>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</si>
  <si>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</si>
  <si>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</si>
  <si>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</si>
  <si>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</si>
  <si>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</si>
  <si>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</si>
  <si>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</si>
  <si>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</si>
  <si>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</si>
  <si>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</si>
  <si>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</si>
  <si>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</si>
  <si>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</si>
  <si>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</si>
  <si>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</si>
  <si>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</si>
  <si>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</si>
  <si>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</si>
  <si>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</si>
  <si>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</si>
  <si>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</si>
  <si>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</si>
  <si>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</si>
  <si>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</si>
  <si>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</si>
  <si>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</si>
  <si>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</si>
  <si>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</si>
  <si>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</si>
  <si>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</si>
  <si>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</si>
  <si>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</si>
  <si>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</si>
  <si>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</si>
  <si>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</si>
  <si>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</si>
  <si>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</si>
  <si>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</si>
  <si>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</si>
  <si>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</si>
  <si>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</si>
  <si>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</si>
  <si>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</si>
  <si>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</si>
  <si>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</si>
  <si>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</si>
  <si>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</si>
  <si>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</si>
  <si>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</si>
  <si>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</si>
  <si>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</si>
  <si>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</si>
  <si>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Макароны отварные</t>
  </si>
  <si>
    <t>Компот из плодов или ягод сушеных (шиповник)</t>
  </si>
  <si>
    <t>Суп-лапша домашняя</t>
  </si>
  <si>
    <t>Винегрет с растительным маслом</t>
  </si>
  <si>
    <t>Жаркое по-домашнему</t>
  </si>
  <si>
    <t>Плов с курицей</t>
  </si>
  <si>
    <t>Какао с молоком</t>
  </si>
  <si>
    <t>Хлеб ржано-пшеничный пеклеванный</t>
  </si>
  <si>
    <t>Хлеб пшеничный формовой белый 1 сорт</t>
  </si>
  <si>
    <t>Борщ с капустой и картофелем со сметаной</t>
  </si>
  <si>
    <t>Тефтели мясные с рисом</t>
  </si>
  <si>
    <t>Рассольник Ленинградский</t>
  </si>
  <si>
    <t xml:space="preserve">Утверждаю          </t>
  </si>
  <si>
    <t>Директор школы____________</t>
  </si>
  <si>
    <t>Завтрак</t>
  </si>
  <si>
    <t>Салат из квашенной капусты</t>
  </si>
  <si>
    <t>7-11 лет</t>
  </si>
  <si>
    <t>12-18 лет</t>
  </si>
  <si>
    <t>Чай каркаде</t>
  </si>
  <si>
    <t>Овощи по сезону (огурец свежий, помидор свежий, огурец соленый, помидор соленый)</t>
  </si>
  <si>
    <t>Котлеты рыбные в томатном соусе</t>
  </si>
  <si>
    <t>Чай черный байховый с сахаром</t>
  </si>
  <si>
    <t xml:space="preserve">День 1 Неделя 1 </t>
  </si>
  <si>
    <t>Птица, в соусе с томатом</t>
  </si>
  <si>
    <t xml:space="preserve">День 2 Неделя 1 </t>
  </si>
  <si>
    <t>Гуляш</t>
  </si>
  <si>
    <t>Компот из ягод (смородина)</t>
  </si>
  <si>
    <t xml:space="preserve">День 3 Неделя 1 </t>
  </si>
  <si>
    <t xml:space="preserve">День 4 Неделя 1 </t>
  </si>
  <si>
    <t>Компот из свежих плодов</t>
  </si>
  <si>
    <t>Суп вермишелевый на мясном бульоне</t>
  </si>
  <si>
    <t>Пельмени на бульоне</t>
  </si>
  <si>
    <t xml:space="preserve">День 5 Неделя 1 </t>
  </si>
  <si>
    <t xml:space="preserve">День 6 Неделя 1 </t>
  </si>
  <si>
    <t xml:space="preserve">День 7 Неделя 1 </t>
  </si>
  <si>
    <t xml:space="preserve">День 8 Неделя 1 </t>
  </si>
  <si>
    <t xml:space="preserve">День 9 Неделя 1 </t>
  </si>
  <si>
    <t xml:space="preserve">День 10 Неделя 1 </t>
  </si>
  <si>
    <t>Тефтели мясные паровые</t>
  </si>
  <si>
    <t>Каша манная</t>
  </si>
  <si>
    <t>Суп картофельный с рисовой крупой</t>
  </si>
  <si>
    <t>Биточки паровые</t>
  </si>
  <si>
    <t>Пюре из бобовых с маслом</t>
  </si>
  <si>
    <t>Морковь по-корейски</t>
  </si>
  <si>
    <t>Щи по-уральски</t>
  </si>
  <si>
    <t>Салат из свеклы с зеленым горошком</t>
  </si>
  <si>
    <t>Меню на 2024 год                                                                                                                     Питание для учащихся с ОВЗ</t>
  </si>
  <si>
    <t xml:space="preserve">Фрукты (Апельсирн) </t>
  </si>
  <si>
    <t>Суп ккрестьянский с пшеном</t>
  </si>
  <si>
    <t>Каша из пшена и риса молочная "Дружба"</t>
  </si>
  <si>
    <t>Фрукты (Яблоко)</t>
  </si>
  <si>
    <t>Суп крестьянский с перловой крупой</t>
  </si>
  <si>
    <t>Жаркое по домашнему</t>
  </si>
</sst>
</file>

<file path=xl/styles.xml><?xml version="1.0" encoding="utf-8"?>
<styleSheet xmlns="http://schemas.openxmlformats.org/spreadsheetml/2006/main">
  <fonts count="39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1"/>
      <color rgb="FF000000"/>
      <name val="Arial Narrow"/>
      <family val="2"/>
      <charset val="204"/>
    </font>
    <font>
      <sz val="11"/>
      <name val="Calibri"/>
      <family val="2"/>
      <charset val="204"/>
    </font>
    <font>
      <sz val="10"/>
      <color rgb="FF000000"/>
      <name val="Arial Narrow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33" fillId="0" borderId="0">
      <alignment vertical="center"/>
    </xf>
    <xf numFmtId="0" fontId="34" fillId="4" borderId="0">
      <protection locked="0"/>
    </xf>
    <xf numFmtId="0" fontId="35" fillId="5" borderId="16">
      <protection locked="0"/>
    </xf>
    <xf numFmtId="0" fontId="37" fillId="0" borderId="0">
      <alignment vertical="center"/>
    </xf>
  </cellStyleXfs>
  <cellXfs count="403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0" fontId="20" fillId="0" borderId="2" xfId="0" applyFont="1" applyFill="1" applyBorder="1" applyAlignment="1">
      <alignment horizontal="center" vertical="center"/>
    </xf>
    <xf numFmtId="0" fontId="8" fillId="0" borderId="0" xfId="0" applyFont="1" applyFill="1"/>
    <xf numFmtId="0" fontId="20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2" fontId="19" fillId="0" borderId="3" xfId="0" applyNumberFormat="1" applyFont="1" applyFill="1" applyBorder="1" applyAlignment="1">
      <alignment horizontal="center" vertical="center"/>
    </xf>
    <xf numFmtId="0" fontId="19" fillId="0" borderId="2" xfId="0" applyFont="1" applyFill="1" applyBorder="1"/>
    <xf numFmtId="2" fontId="19" fillId="0" borderId="2" xfId="0" applyNumberFormat="1" applyFont="1" applyFill="1" applyBorder="1" applyAlignment="1">
      <alignment horizontal="center"/>
    </xf>
    <xf numFmtId="0" fontId="7" fillId="0" borderId="2" xfId="0" applyFont="1" applyFill="1" applyBorder="1"/>
    <xf numFmtId="2" fontId="7" fillId="0" borderId="2" xfId="0" applyNumberFormat="1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0" xfId="0" applyFont="1" applyBorder="1" applyAlignment="1">
      <alignment vertical="center" wrapText="1"/>
    </xf>
    <xf numFmtId="0" fontId="32" fillId="0" borderId="0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left" vertical="center"/>
    </xf>
    <xf numFmtId="0" fontId="8" fillId="0" borderId="0" xfId="0" applyFont="1" applyAlignment="1">
      <alignment horizontal="center"/>
    </xf>
    <xf numFmtId="0" fontId="0" fillId="0" borderId="0" xfId="0"/>
    <xf numFmtId="0" fontId="8" fillId="0" borderId="0" xfId="0" applyFont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/>
    </xf>
    <xf numFmtId="2" fontId="19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1" fontId="20" fillId="3" borderId="2" xfId="0" applyNumberFormat="1" applyFont="1" applyFill="1" applyBorder="1" applyAlignment="1">
      <alignment horizontal="center" vertical="center"/>
    </xf>
    <xf numFmtId="2" fontId="20" fillId="3" borderId="2" xfId="0" applyNumberFormat="1" applyFont="1" applyFill="1" applyBorder="1" applyAlignment="1">
      <alignment horizontal="center" vertical="center"/>
    </xf>
    <xf numFmtId="2" fontId="20" fillId="3" borderId="5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vertical="center"/>
    </xf>
    <xf numFmtId="0" fontId="36" fillId="3" borderId="2" xfId="0" applyFont="1" applyFill="1" applyBorder="1" applyAlignment="1">
      <alignment vertical="center" wrapText="1"/>
    </xf>
    <xf numFmtId="0" fontId="17" fillId="3" borderId="2" xfId="0" applyFont="1" applyFill="1" applyBorder="1" applyAlignment="1">
      <alignment horizontal="center" vertical="center" wrapText="1"/>
    </xf>
    <xf numFmtId="2" fontId="17" fillId="3" borderId="2" xfId="0" applyNumberFormat="1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vertical="center" wrapText="1"/>
    </xf>
    <xf numFmtId="2" fontId="19" fillId="3" borderId="2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2" fontId="16" fillId="3" borderId="2" xfId="0" applyNumberFormat="1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1" fontId="20" fillId="3" borderId="5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vertical="center"/>
    </xf>
    <xf numFmtId="0" fontId="20" fillId="3" borderId="2" xfId="0" applyNumberFormat="1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vertical="center"/>
    </xf>
    <xf numFmtId="0" fontId="20" fillId="3" borderId="17" xfId="0" applyFont="1" applyFill="1" applyBorder="1" applyAlignment="1">
      <alignment horizontal="center" vertical="center"/>
    </xf>
    <xf numFmtId="2" fontId="20" fillId="3" borderId="17" xfId="0" applyNumberFormat="1" applyFont="1" applyFill="1" applyBorder="1" applyAlignment="1">
      <alignment horizontal="center" vertical="center"/>
    </xf>
    <xf numFmtId="2" fontId="36" fillId="3" borderId="2" xfId="0" applyNumberFormat="1" applyFont="1" applyFill="1" applyBorder="1" applyAlignment="1">
      <alignment horizontal="center" vertical="center" wrapText="1"/>
    </xf>
    <xf numFmtId="0" fontId="36" fillId="3" borderId="2" xfId="0" applyFont="1" applyFill="1" applyBorder="1" applyAlignment="1">
      <alignment horizontal="center" vertical="center"/>
    </xf>
    <xf numFmtId="2" fontId="15" fillId="3" borderId="2" xfId="0" applyNumberFormat="1" applyFont="1" applyFill="1" applyBorder="1" applyAlignment="1">
      <alignment horizontal="center" vertical="center"/>
    </xf>
    <xf numFmtId="2" fontId="20" fillId="3" borderId="4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vertical="center"/>
    </xf>
    <xf numFmtId="1" fontId="20" fillId="3" borderId="1" xfId="0" applyNumberFormat="1" applyFont="1" applyFill="1" applyBorder="1" applyAlignment="1">
      <alignment horizontal="center" vertical="center"/>
    </xf>
    <xf numFmtId="1" fontId="19" fillId="3" borderId="2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2" fontId="19" fillId="3" borderId="2" xfId="0" applyNumberFormat="1" applyFont="1" applyFill="1" applyBorder="1" applyAlignment="1">
      <alignment horizontal="center"/>
    </xf>
    <xf numFmtId="0" fontId="8" fillId="3" borderId="2" xfId="0" applyFont="1" applyFill="1" applyBorder="1" applyAlignment="1">
      <alignment vertical="center" wrapText="1"/>
    </xf>
    <xf numFmtId="0" fontId="16" fillId="3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 vertical="center"/>
    </xf>
    <xf numFmtId="1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/>
    </xf>
    <xf numFmtId="0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/>
    </xf>
    <xf numFmtId="0" fontId="20" fillId="0" borderId="1" xfId="0" applyNumberFormat="1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1" fontId="19" fillId="0" borderId="2" xfId="0" applyNumberFormat="1" applyFont="1" applyBorder="1" applyAlignment="1">
      <alignment horizontal="center" vertical="center"/>
    </xf>
    <xf numFmtId="0" fontId="20" fillId="3" borderId="5" xfId="0" applyNumberFormat="1" applyFont="1" applyFill="1" applyBorder="1" applyAlignment="1">
      <alignment horizontal="center" vertical="center"/>
    </xf>
    <xf numFmtId="0" fontId="20" fillId="3" borderId="1" xfId="0" applyNumberFormat="1" applyFont="1" applyFill="1" applyBorder="1" applyAlignment="1">
      <alignment horizontal="center" vertical="center"/>
    </xf>
    <xf numFmtId="0" fontId="36" fillId="3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horizontal="left" vertical="center"/>
    </xf>
    <xf numFmtId="1" fontId="19" fillId="0" borderId="2" xfId="0" applyNumberFormat="1" applyFont="1" applyFill="1" applyBorder="1" applyAlignment="1">
      <alignment horizontal="center"/>
    </xf>
    <xf numFmtId="0" fontId="36" fillId="0" borderId="2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1" fillId="0" borderId="6" xfId="0" applyFont="1" applyBorder="1" applyAlignment="1">
      <alignment horizontal="center" vertic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21" fillId="0" borderId="6" xfId="0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1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19" fillId="3" borderId="0" xfId="0" applyFont="1" applyFill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8" fillId="0" borderId="6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49" fontId="19" fillId="0" borderId="17" xfId="0" applyNumberFormat="1" applyFont="1" applyBorder="1" applyAlignment="1">
      <alignment horizontal="center" vertical="center"/>
    </xf>
    <xf numFmtId="49" fontId="19" fillId="0" borderId="3" xfId="0" applyNumberFormat="1" applyFont="1" applyBorder="1" applyAlignment="1">
      <alignment horizontal="center" vertical="center"/>
    </xf>
    <xf numFmtId="0" fontId="21" fillId="0" borderId="12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2" fillId="0" borderId="0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/>
    </xf>
    <xf numFmtId="0" fontId="38" fillId="3" borderId="2" xfId="0" applyFont="1" applyFill="1" applyBorder="1" applyAlignment="1">
      <alignment horizontal="left" vertical="center" wrapText="1"/>
    </xf>
  </cellXfs>
  <cellStyles count="5">
    <cellStyle name="Вывод 2" xfId="3"/>
    <cellStyle name="Нейтральный 2" xfId="2"/>
    <cellStyle name="Обычный" xfId="0" builtinId="0"/>
    <cellStyle name="Обычный 2" xfId="1"/>
    <cellStyle name="Обычн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>
      <c r="A2" s="332" t="s">
        <v>43</v>
      </c>
      <c r="B2" s="332"/>
      <c r="C2" s="332"/>
      <c r="D2" s="332"/>
      <c r="E2" s="332"/>
      <c r="F2" s="332"/>
      <c r="G2" s="332"/>
      <c r="H2" s="332"/>
      <c r="I2" s="332"/>
    </row>
    <row r="3" spans="1:12" ht="25.5" customHeight="1">
      <c r="A3" s="216"/>
      <c r="B3" s="213"/>
      <c r="C3" s="333" t="s">
        <v>0</v>
      </c>
      <c r="D3" s="333"/>
      <c r="E3" s="333"/>
      <c r="F3" s="333"/>
      <c r="G3" s="333"/>
      <c r="H3" s="129"/>
      <c r="I3" s="129"/>
    </row>
    <row r="4" spans="1:12" s="153" customFormat="1">
      <c r="A4" s="334" t="s">
        <v>1</v>
      </c>
      <c r="B4" s="335" t="s">
        <v>2</v>
      </c>
      <c r="C4" s="335" t="s">
        <v>3</v>
      </c>
      <c r="D4" s="336" t="s">
        <v>4</v>
      </c>
      <c r="E4" s="336" t="s">
        <v>5</v>
      </c>
      <c r="F4" s="337" t="s">
        <v>6</v>
      </c>
      <c r="G4" s="336" t="s">
        <v>7</v>
      </c>
      <c r="H4" s="337" t="s">
        <v>8</v>
      </c>
      <c r="I4" s="337" t="s">
        <v>9</v>
      </c>
    </row>
    <row r="5" spans="1:12" s="153" customFormat="1" ht="7.5" customHeight="1">
      <c r="A5" s="334"/>
      <c r="B5" s="335"/>
      <c r="C5" s="335"/>
      <c r="D5" s="336"/>
      <c r="E5" s="336"/>
      <c r="F5" s="337"/>
      <c r="G5" s="336"/>
      <c r="H5" s="337"/>
      <c r="I5" s="337"/>
    </row>
    <row r="6" spans="1:12" s="153" customFormat="1">
      <c r="A6" s="334"/>
      <c r="B6" s="201" t="s">
        <v>10</v>
      </c>
      <c r="C6" s="335"/>
      <c r="D6" s="199" t="s">
        <v>10</v>
      </c>
      <c r="E6" s="199" t="s">
        <v>10</v>
      </c>
      <c r="F6" s="204" t="s">
        <v>10</v>
      </c>
      <c r="G6" s="199" t="s">
        <v>11</v>
      </c>
      <c r="H6" s="337"/>
      <c r="I6" s="337"/>
    </row>
    <row r="7" spans="1:12" s="136" customFormat="1" ht="39.75" customHeight="1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>
      <c r="A14" s="331" t="s">
        <v>19</v>
      </c>
      <c r="B14" s="331"/>
      <c r="C14" s="331"/>
      <c r="D14" s="331"/>
      <c r="E14" s="331"/>
      <c r="F14" s="331"/>
      <c r="G14" s="331"/>
      <c r="H14" s="331"/>
      <c r="I14" s="331"/>
    </row>
    <row r="15" spans="1:12" s="153" customFormat="1" ht="31.5" customHeight="1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>
      <c r="A25" s="332" t="s">
        <v>44</v>
      </c>
      <c r="B25" s="332"/>
      <c r="C25" s="332"/>
      <c r="D25" s="332"/>
      <c r="E25" s="332"/>
      <c r="F25" s="332"/>
      <c r="G25" s="332"/>
      <c r="H25" s="332"/>
      <c r="I25" s="332"/>
    </row>
    <row r="26" spans="1:9">
      <c r="A26" s="216"/>
      <c r="B26" s="213"/>
      <c r="C26" s="333" t="s">
        <v>0</v>
      </c>
      <c r="D26" s="333"/>
      <c r="E26" s="333"/>
      <c r="F26" s="333"/>
      <c r="G26" s="333"/>
      <c r="H26" s="129"/>
      <c r="I26" s="129"/>
    </row>
    <row r="27" spans="1:9" s="153" customFormat="1">
      <c r="A27" s="334" t="s">
        <v>1</v>
      </c>
      <c r="B27" s="335" t="s">
        <v>2</v>
      </c>
      <c r="C27" s="335" t="s">
        <v>3</v>
      </c>
      <c r="D27" s="336" t="s">
        <v>4</v>
      </c>
      <c r="E27" s="336" t="s">
        <v>5</v>
      </c>
      <c r="F27" s="337" t="s">
        <v>6</v>
      </c>
      <c r="G27" s="336" t="s">
        <v>7</v>
      </c>
      <c r="H27" s="337" t="s">
        <v>8</v>
      </c>
      <c r="I27" s="337" t="s">
        <v>9</v>
      </c>
    </row>
    <row r="28" spans="1:9" s="153" customFormat="1">
      <c r="A28" s="334"/>
      <c r="B28" s="335"/>
      <c r="C28" s="335"/>
      <c r="D28" s="336"/>
      <c r="E28" s="336"/>
      <c r="F28" s="337"/>
      <c r="G28" s="336"/>
      <c r="H28" s="337"/>
      <c r="I28" s="337"/>
    </row>
    <row r="29" spans="1:9" s="153" customFormat="1">
      <c r="A29" s="334"/>
      <c r="B29" s="201" t="s">
        <v>10</v>
      </c>
      <c r="C29" s="335"/>
      <c r="D29" s="199" t="s">
        <v>10</v>
      </c>
      <c r="E29" s="199" t="s">
        <v>10</v>
      </c>
      <c r="F29" s="204" t="s">
        <v>10</v>
      </c>
      <c r="G29" s="199" t="s">
        <v>11</v>
      </c>
      <c r="H29" s="337"/>
      <c r="I29" s="337"/>
    </row>
    <row r="30" spans="1:9" ht="38.25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>
      <c r="A37" s="331" t="s">
        <v>19</v>
      </c>
      <c r="B37" s="331"/>
      <c r="C37" s="331"/>
      <c r="D37" s="331"/>
      <c r="E37" s="331"/>
      <c r="F37" s="331"/>
      <c r="G37" s="331"/>
      <c r="H37" s="331"/>
      <c r="I37" s="331"/>
    </row>
    <row r="38" spans="1:12" ht="3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>
      <c r="A2" s="373" t="s">
        <v>89</v>
      </c>
      <c r="B2" s="373"/>
      <c r="C2" s="373"/>
      <c r="D2" s="373"/>
      <c r="E2" s="373"/>
      <c r="F2" s="373"/>
      <c r="G2" s="373"/>
      <c r="H2" s="373"/>
      <c r="I2" s="373"/>
    </row>
    <row r="3" spans="1:13" ht="25.5" customHeight="1">
      <c r="A3" s="126"/>
      <c r="B3" s="213"/>
      <c r="C3" s="333" t="s">
        <v>0</v>
      </c>
      <c r="D3" s="333"/>
      <c r="E3" s="333"/>
      <c r="F3" s="333"/>
      <c r="G3" s="333"/>
      <c r="H3" s="129"/>
      <c r="I3" s="129"/>
    </row>
    <row r="4" spans="1:13">
      <c r="A4" s="336" t="s">
        <v>1</v>
      </c>
      <c r="B4" s="335" t="s">
        <v>2</v>
      </c>
      <c r="C4" s="335" t="s">
        <v>3</v>
      </c>
      <c r="D4" s="336" t="s">
        <v>4</v>
      </c>
      <c r="E4" s="336" t="s">
        <v>5</v>
      </c>
      <c r="F4" s="337" t="s">
        <v>6</v>
      </c>
      <c r="G4" s="336" t="s">
        <v>7</v>
      </c>
      <c r="H4" s="337" t="s">
        <v>8</v>
      </c>
      <c r="I4" s="337" t="s">
        <v>9</v>
      </c>
    </row>
    <row r="5" spans="1:13" ht="9.75" customHeight="1">
      <c r="A5" s="336"/>
      <c r="B5" s="335"/>
      <c r="C5" s="335"/>
      <c r="D5" s="336"/>
      <c r="E5" s="336"/>
      <c r="F5" s="337"/>
      <c r="G5" s="336"/>
      <c r="H5" s="337"/>
      <c r="I5" s="337"/>
    </row>
    <row r="6" spans="1:13">
      <c r="A6" s="336"/>
      <c r="B6" s="201" t="s">
        <v>10</v>
      </c>
      <c r="C6" s="335"/>
      <c r="D6" s="199" t="s">
        <v>10</v>
      </c>
      <c r="E6" s="199" t="s">
        <v>10</v>
      </c>
      <c r="F6" s="204" t="s">
        <v>10</v>
      </c>
      <c r="G6" s="199" t="s">
        <v>11</v>
      </c>
      <c r="H6" s="337"/>
      <c r="I6" s="337"/>
    </row>
    <row r="7" spans="1:13" s="136" customFormat="1" ht="27" customHeight="1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>
      <c r="A13" s="371" t="s">
        <v>19</v>
      </c>
      <c r="B13" s="331"/>
      <c r="C13" s="331"/>
      <c r="D13" s="331"/>
      <c r="E13" s="331"/>
      <c r="F13" s="331"/>
      <c r="G13" s="331"/>
      <c r="H13" s="331"/>
      <c r="I13" s="372"/>
    </row>
    <row r="14" spans="1:13" s="153" customFormat="1" ht="55.5" customHeight="1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>
      <c r="A23" s="373" t="s">
        <v>102</v>
      </c>
      <c r="B23" s="373"/>
      <c r="C23" s="373"/>
      <c r="D23" s="373"/>
      <c r="E23" s="373"/>
      <c r="F23" s="373"/>
      <c r="G23" s="373"/>
      <c r="H23" s="373"/>
      <c r="I23" s="373"/>
    </row>
    <row r="24" spans="1:13">
      <c r="A24" s="126"/>
      <c r="B24" s="213"/>
      <c r="C24" s="333" t="s">
        <v>0</v>
      </c>
      <c r="D24" s="333"/>
      <c r="E24" s="333"/>
      <c r="F24" s="333"/>
      <c r="G24" s="333"/>
      <c r="H24" s="129"/>
      <c r="I24" s="129"/>
    </row>
    <row r="25" spans="1:13">
      <c r="A25" s="336" t="s">
        <v>1</v>
      </c>
      <c r="B25" s="335" t="s">
        <v>2</v>
      </c>
      <c r="C25" s="335" t="s">
        <v>3</v>
      </c>
      <c r="D25" s="336" t="s">
        <v>4</v>
      </c>
      <c r="E25" s="336" t="s">
        <v>5</v>
      </c>
      <c r="F25" s="337" t="s">
        <v>6</v>
      </c>
      <c r="G25" s="336" t="s">
        <v>7</v>
      </c>
      <c r="H25" s="337" t="s">
        <v>8</v>
      </c>
      <c r="I25" s="337" t="s">
        <v>9</v>
      </c>
    </row>
    <row r="26" spans="1:13">
      <c r="A26" s="336"/>
      <c r="B26" s="335"/>
      <c r="C26" s="335"/>
      <c r="D26" s="336"/>
      <c r="E26" s="336"/>
      <c r="F26" s="337"/>
      <c r="G26" s="336"/>
      <c r="H26" s="337"/>
      <c r="I26" s="337"/>
    </row>
    <row r="27" spans="1:13">
      <c r="A27" s="336"/>
      <c r="B27" s="201" t="s">
        <v>10</v>
      </c>
      <c r="C27" s="335"/>
      <c r="D27" s="199" t="s">
        <v>10</v>
      </c>
      <c r="E27" s="199" t="s">
        <v>10</v>
      </c>
      <c r="F27" s="204" t="s">
        <v>10</v>
      </c>
      <c r="G27" s="199" t="s">
        <v>11</v>
      </c>
      <c r="H27" s="337"/>
      <c r="I27" s="337"/>
    </row>
    <row r="28" spans="1:13" s="136" customFormat="1" ht="29.25" customHeight="1" thickBot="1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>
      <c r="A34" s="371" t="s">
        <v>19</v>
      </c>
      <c r="B34" s="331"/>
      <c r="C34" s="331"/>
      <c r="D34" s="331"/>
      <c r="E34" s="331"/>
      <c r="F34" s="331"/>
      <c r="G34" s="331"/>
      <c r="H34" s="331"/>
      <c r="I34" s="372"/>
    </row>
    <row r="35" spans="1:10" ht="63.75" customHeight="1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38" t="s">
        <v>216</v>
      </c>
      <c r="B1" s="338"/>
      <c r="C1" s="338"/>
      <c r="D1" s="338"/>
      <c r="E1" s="338"/>
      <c r="F1" s="338"/>
      <c r="G1" s="338"/>
      <c r="H1" s="338"/>
      <c r="I1" s="338"/>
      <c r="J1" s="338" t="s">
        <v>128</v>
      </c>
      <c r="K1" s="338"/>
      <c r="L1" s="338"/>
    </row>
    <row r="2" spans="1:12" ht="19.5" customHeight="1">
      <c r="A2" s="339" t="s">
        <v>1</v>
      </c>
      <c r="B2" s="339" t="s">
        <v>129</v>
      </c>
      <c r="C2" s="339" t="s">
        <v>130</v>
      </c>
      <c r="D2" s="340" t="s">
        <v>131</v>
      </c>
      <c r="E2" s="340" t="s">
        <v>132</v>
      </c>
      <c r="F2" s="341" t="s">
        <v>133</v>
      </c>
      <c r="G2" s="341" t="s">
        <v>134</v>
      </c>
      <c r="H2" s="342" t="s">
        <v>135</v>
      </c>
      <c r="I2" s="342"/>
      <c r="J2" s="342"/>
      <c r="K2" s="342"/>
      <c r="L2" s="342"/>
    </row>
    <row r="3" spans="1:12" ht="13.5" customHeight="1">
      <c r="A3" s="339"/>
      <c r="B3" s="339"/>
      <c r="C3" s="339"/>
      <c r="D3" s="340"/>
      <c r="E3" s="340"/>
      <c r="F3" s="341"/>
      <c r="G3" s="341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1" t="s">
        <v>215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</row>
    <row r="5" spans="1:12" ht="13.5" customHeight="1">
      <c r="A5" s="346" t="s">
        <v>217</v>
      </c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8"/>
    </row>
    <row r="6" spans="1:12" ht="15.75" customHeight="1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>
      <c r="A12" s="70" t="s">
        <v>143</v>
      </c>
      <c r="B12" s="34"/>
      <c r="C12" s="358" t="s">
        <v>29</v>
      </c>
      <c r="D12" s="347"/>
      <c r="E12" s="347"/>
      <c r="F12" s="348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>
      <c r="A13" s="346" t="s">
        <v>51</v>
      </c>
      <c r="B13" s="347"/>
      <c r="C13" s="347"/>
      <c r="D13" s="347"/>
      <c r="E13" s="347"/>
      <c r="F13" s="347"/>
      <c r="G13" s="347"/>
      <c r="H13" s="347"/>
      <c r="I13" s="347"/>
      <c r="J13" s="347"/>
      <c r="K13" s="347"/>
      <c r="L13" s="348"/>
    </row>
    <row r="14" spans="1:12" s="44" customFormat="1" ht="15.75" customHeight="1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>
      <c r="A15" s="49" t="s">
        <v>143</v>
      </c>
      <c r="B15" s="349">
        <v>100</v>
      </c>
      <c r="C15" s="350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>
      <c r="A17" s="346" t="s">
        <v>151</v>
      </c>
      <c r="B17" s="347"/>
      <c r="C17" s="347"/>
      <c r="D17" s="347"/>
      <c r="E17" s="347"/>
      <c r="F17" s="347"/>
      <c r="G17" s="347"/>
      <c r="H17" s="347"/>
      <c r="I17" s="347"/>
      <c r="J17" s="347"/>
      <c r="K17" s="347"/>
      <c r="L17" s="348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46">
        <v>200</v>
      </c>
      <c r="D21" s="347"/>
      <c r="E21" s="347"/>
      <c r="F21" s="348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>
      <c r="A22" s="343" t="s">
        <v>144</v>
      </c>
      <c r="B22" s="343"/>
      <c r="C22" s="343"/>
      <c r="D22" s="343"/>
      <c r="E22" s="343"/>
      <c r="F22" s="343"/>
      <c r="G22" s="343"/>
      <c r="H22" s="343"/>
      <c r="I22" s="343"/>
      <c r="J22" s="343"/>
      <c r="K22" s="343"/>
      <c r="L22" s="343"/>
    </row>
    <row r="23" spans="1:12" s="32" customFormat="1" ht="19.5" customHeight="1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>
      <c r="A24" s="358" t="s">
        <v>16</v>
      </c>
      <c r="B24" s="359"/>
      <c r="C24" s="359"/>
      <c r="D24" s="347"/>
      <c r="E24" s="347"/>
      <c r="F24" s="347"/>
      <c r="G24" s="347"/>
      <c r="H24" s="347"/>
      <c r="I24" s="347"/>
      <c r="J24" s="347"/>
      <c r="K24" s="347"/>
      <c r="L24" s="348"/>
    </row>
    <row r="25" spans="1:12" s="41" customFormat="1" ht="18" customHeight="1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>
      <c r="A26" s="352"/>
      <c r="B26" s="353"/>
      <c r="C26" s="353"/>
      <c r="D26" s="354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>
      <c r="A27" s="344" t="s">
        <v>154</v>
      </c>
      <c r="B27" s="345"/>
      <c r="C27" s="345"/>
      <c r="D27" s="345"/>
      <c r="E27" s="345"/>
      <c r="F27" s="345"/>
      <c r="G27" s="345"/>
      <c r="H27" s="345"/>
      <c r="I27" s="345"/>
      <c r="J27" s="345"/>
      <c r="K27" s="345"/>
      <c r="L27" s="345"/>
    </row>
    <row r="28" spans="1:12" s="7" customFormat="1">
      <c r="A28" s="380" t="s">
        <v>155</v>
      </c>
      <c r="B28" s="381"/>
      <c r="C28" s="381"/>
      <c r="D28" s="381"/>
      <c r="E28" s="381"/>
      <c r="F28" s="381"/>
      <c r="G28" s="381"/>
      <c r="H28" s="381"/>
      <c r="I28" s="381"/>
      <c r="J28" s="381"/>
      <c r="K28" s="381"/>
      <c r="L28" s="382"/>
    </row>
    <row r="29" spans="1:12" s="7" customFormat="1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>
      <c r="A32" s="49" t="s">
        <v>143</v>
      </c>
      <c r="B32" s="349" t="s">
        <v>186</v>
      </c>
      <c r="C32" s="350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>
      <c r="A33" s="346" t="s">
        <v>219</v>
      </c>
      <c r="B33" s="347"/>
      <c r="C33" s="347"/>
      <c r="D33" s="347"/>
      <c r="E33" s="347"/>
      <c r="F33" s="347"/>
      <c r="G33" s="347"/>
      <c r="H33" s="347"/>
      <c r="I33" s="347"/>
      <c r="J33" s="347"/>
      <c r="K33" s="347"/>
      <c r="L33" s="348"/>
    </row>
    <row r="34" spans="1:12" ht="15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>
      <c r="A41" s="49" t="s">
        <v>143</v>
      </c>
      <c r="B41" s="379" t="s">
        <v>185</v>
      </c>
      <c r="C41" s="379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>
      <c r="A42" s="346" t="s">
        <v>94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8"/>
    </row>
    <row r="43" spans="1:1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49" t="s">
        <v>205</v>
      </c>
      <c r="C50" s="350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>
      <c r="A51" s="346" t="s">
        <v>23</v>
      </c>
      <c r="B51" s="347"/>
      <c r="C51" s="347"/>
      <c r="D51" s="347"/>
      <c r="E51" s="347"/>
      <c r="F51" s="347"/>
      <c r="G51" s="347"/>
      <c r="H51" s="347"/>
      <c r="I51" s="347"/>
      <c r="J51" s="347"/>
      <c r="K51" s="347"/>
      <c r="L51" s="348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58" t="s">
        <v>143</v>
      </c>
      <c r="B54" s="361">
        <v>200</v>
      </c>
      <c r="C54" s="362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55"/>
      <c r="E55" s="356"/>
      <c r="F55" s="356"/>
      <c r="G55" s="357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55"/>
      <c r="E57" s="356"/>
      <c r="F57" s="356"/>
      <c r="G57" s="357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55" t="s">
        <v>133</v>
      </c>
      <c r="B59" s="356"/>
      <c r="C59" s="356"/>
      <c r="D59" s="357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38" t="s">
        <v>226</v>
      </c>
      <c r="B1" s="338"/>
      <c r="C1" s="338"/>
      <c r="D1" s="338"/>
      <c r="E1" s="338"/>
      <c r="F1" s="338"/>
      <c r="G1" s="338"/>
      <c r="H1" s="338"/>
      <c r="I1" s="338"/>
      <c r="J1" s="338" t="s">
        <v>128</v>
      </c>
      <c r="K1" s="338"/>
      <c r="L1" s="338"/>
    </row>
    <row r="2" spans="1:12" ht="19.5" customHeight="1">
      <c r="A2" s="339" t="s">
        <v>1</v>
      </c>
      <c r="B2" s="339" t="s">
        <v>129</v>
      </c>
      <c r="C2" s="339" t="s">
        <v>130</v>
      </c>
      <c r="D2" s="340" t="s">
        <v>131</v>
      </c>
      <c r="E2" s="340" t="s">
        <v>132</v>
      </c>
      <c r="F2" s="341" t="s">
        <v>133</v>
      </c>
      <c r="G2" s="341" t="s">
        <v>134</v>
      </c>
      <c r="H2" s="342" t="s">
        <v>135</v>
      </c>
      <c r="I2" s="342"/>
      <c r="J2" s="342"/>
      <c r="K2" s="342"/>
      <c r="L2" s="342"/>
    </row>
    <row r="3" spans="1:12" ht="13.5" customHeight="1">
      <c r="A3" s="339"/>
      <c r="B3" s="339"/>
      <c r="C3" s="339"/>
      <c r="D3" s="340"/>
      <c r="E3" s="340"/>
      <c r="F3" s="341"/>
      <c r="G3" s="341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1" t="s">
        <v>225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</row>
    <row r="5" spans="1:12" ht="13.5" customHeight="1">
      <c r="A5" s="346" t="s">
        <v>222</v>
      </c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8"/>
    </row>
    <row r="6" spans="1:12" ht="15.75" customHeight="1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58" t="s">
        <v>29</v>
      </c>
      <c r="D10" s="347"/>
      <c r="E10" s="347"/>
      <c r="F10" s="348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43" t="s">
        <v>144</v>
      </c>
      <c r="B11" s="343"/>
      <c r="C11" s="343"/>
      <c r="D11" s="343"/>
      <c r="E11" s="343"/>
      <c r="F11" s="343"/>
      <c r="G11" s="343"/>
      <c r="H11" s="343"/>
      <c r="I11" s="343"/>
      <c r="J11" s="343"/>
      <c r="K11" s="343"/>
      <c r="L11" s="343"/>
    </row>
    <row r="12" spans="1:12" s="32" customFormat="1" ht="19.5" customHeight="1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43" t="s">
        <v>149</v>
      </c>
      <c r="B13" s="343"/>
      <c r="C13" s="343"/>
      <c r="D13" s="343"/>
      <c r="E13" s="343"/>
      <c r="F13" s="343"/>
      <c r="G13" s="343"/>
      <c r="H13" s="343"/>
      <c r="I13" s="343"/>
      <c r="J13" s="343"/>
      <c r="K13" s="343"/>
      <c r="L13" s="343"/>
    </row>
    <row r="14" spans="1:12" s="32" customFormat="1" ht="19.5" customHeight="1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46" t="s">
        <v>49</v>
      </c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8"/>
    </row>
    <row r="16" spans="1:12" ht="16.5" customHeight="1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46">
        <v>200</v>
      </c>
      <c r="D19" s="347"/>
      <c r="E19" s="347"/>
      <c r="F19" s="348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58" t="s">
        <v>16</v>
      </c>
      <c r="B20" s="359"/>
      <c r="C20" s="359"/>
      <c r="D20" s="347"/>
      <c r="E20" s="347"/>
      <c r="F20" s="347"/>
      <c r="G20" s="347"/>
      <c r="H20" s="347"/>
      <c r="I20" s="347"/>
      <c r="J20" s="347"/>
      <c r="K20" s="347"/>
      <c r="L20" s="348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>
      <c r="A22" s="352"/>
      <c r="B22" s="353"/>
      <c r="C22" s="353"/>
      <c r="D22" s="354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>
      <c r="A23" s="344" t="s">
        <v>154</v>
      </c>
      <c r="B23" s="345"/>
      <c r="C23" s="345"/>
      <c r="D23" s="345"/>
      <c r="E23" s="345"/>
      <c r="F23" s="345"/>
      <c r="G23" s="345"/>
      <c r="H23" s="345"/>
      <c r="I23" s="345"/>
      <c r="J23" s="345"/>
      <c r="K23" s="345"/>
      <c r="L23" s="345"/>
    </row>
    <row r="24" spans="1:12" s="44" customFormat="1">
      <c r="A24" s="346" t="s">
        <v>51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8"/>
    </row>
    <row r="25" spans="1:12" s="44" customFormat="1" ht="13.5" thickBot="1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>
      <c r="A27" s="85" t="s">
        <v>143</v>
      </c>
      <c r="B27" s="349" t="s">
        <v>184</v>
      </c>
      <c r="C27" s="350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>
      <c r="A28" s="346" t="s">
        <v>70</v>
      </c>
      <c r="B28" s="347"/>
      <c r="C28" s="347"/>
      <c r="D28" s="347"/>
      <c r="E28" s="347"/>
      <c r="F28" s="347"/>
      <c r="G28" s="347"/>
      <c r="H28" s="347"/>
      <c r="I28" s="347"/>
      <c r="J28" s="347"/>
      <c r="K28" s="347"/>
      <c r="L28" s="348"/>
    </row>
    <row r="29" spans="1:12" ht="15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>
      <c r="A36" s="75" t="s">
        <v>143</v>
      </c>
      <c r="B36" s="374" t="s">
        <v>185</v>
      </c>
      <c r="C36" s="374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>
      <c r="A37" s="346" t="s">
        <v>38</v>
      </c>
      <c r="B37" s="347"/>
      <c r="C37" s="347"/>
      <c r="D37" s="347"/>
      <c r="E37" s="347"/>
      <c r="F37" s="347"/>
      <c r="G37" s="347"/>
      <c r="H37" s="347"/>
      <c r="I37" s="347"/>
      <c r="J37" s="347"/>
      <c r="K37" s="347"/>
      <c r="L37" s="348"/>
    </row>
    <row r="38" spans="1:1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>
      <c r="A41" s="85" t="s">
        <v>143</v>
      </c>
      <c r="B41" s="349" t="s">
        <v>187</v>
      </c>
      <c r="C41" s="350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>
      <c r="A42" s="358" t="s">
        <v>97</v>
      </c>
      <c r="B42" s="359"/>
      <c r="C42" s="359"/>
      <c r="D42" s="359"/>
      <c r="E42" s="359"/>
      <c r="F42" s="359"/>
      <c r="G42" s="359"/>
      <c r="H42" s="359"/>
      <c r="I42" s="359"/>
      <c r="J42" s="359"/>
      <c r="K42" s="359"/>
      <c r="L42" s="360"/>
    </row>
    <row r="43" spans="1:12" ht="16.5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>
      <c r="A48" s="85" t="s">
        <v>143</v>
      </c>
      <c r="B48" s="349">
        <v>90</v>
      </c>
      <c r="C48" s="350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>
      <c r="A49" s="346" t="s">
        <v>23</v>
      </c>
      <c r="B49" s="347"/>
      <c r="C49" s="347"/>
      <c r="D49" s="347"/>
      <c r="E49" s="347"/>
      <c r="F49" s="347"/>
      <c r="G49" s="347"/>
      <c r="H49" s="347"/>
      <c r="I49" s="347"/>
      <c r="J49" s="347"/>
      <c r="K49" s="347"/>
      <c r="L49" s="348"/>
    </row>
    <row r="50" spans="1:1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>
      <c r="A52" s="75" t="s">
        <v>143</v>
      </c>
      <c r="B52" s="361">
        <v>200</v>
      </c>
      <c r="C52" s="362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>
      <c r="A53" s="30" t="s">
        <v>163</v>
      </c>
      <c r="B53" s="59">
        <v>80</v>
      </c>
      <c r="C53" s="59">
        <v>80</v>
      </c>
      <c r="D53" s="355"/>
      <c r="E53" s="356"/>
      <c r="F53" s="356"/>
      <c r="G53" s="357"/>
      <c r="H53" s="50"/>
      <c r="I53" s="50"/>
      <c r="J53" s="50"/>
      <c r="K53" s="50"/>
      <c r="L53" s="61"/>
    </row>
    <row r="54" spans="1:1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>
      <c r="A55" s="30" t="s">
        <v>164</v>
      </c>
      <c r="B55" s="59">
        <v>30</v>
      </c>
      <c r="C55" s="59">
        <v>30</v>
      </c>
      <c r="D55" s="355"/>
      <c r="E55" s="356"/>
      <c r="F55" s="356"/>
      <c r="G55" s="357"/>
      <c r="H55" s="50"/>
      <c r="I55" s="50"/>
      <c r="J55" s="50"/>
      <c r="K55" s="50"/>
      <c r="L55" s="61"/>
    </row>
    <row r="56" spans="1:1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>
      <c r="A57" s="355" t="s">
        <v>133</v>
      </c>
      <c r="B57" s="356"/>
      <c r="C57" s="356"/>
      <c r="D57" s="357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>
      <c r="A58" s="22"/>
      <c r="B58" s="22"/>
      <c r="C58" s="63"/>
      <c r="E58" s="64"/>
      <c r="F58" s="22"/>
      <c r="G58" s="22"/>
    </row>
    <row r="59" spans="1:12">
      <c r="A59" s="22"/>
      <c r="B59" s="22"/>
      <c r="C59" s="63"/>
    </row>
    <row r="60" spans="1:12">
      <c r="A60" s="22"/>
      <c r="B60" s="22"/>
      <c r="C60" s="63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C485" s="63"/>
    </row>
    <row r="486" spans="1:3"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</sheetData>
  <mergeCells count="33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2:D22"/>
    <mergeCell ref="A23:L23"/>
    <mergeCell ref="A24:L24"/>
    <mergeCell ref="A4:L4"/>
    <mergeCell ref="A5:L5"/>
    <mergeCell ref="C10:F10"/>
    <mergeCell ref="A15:L15"/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>
      <c r="A2" s="383" t="s">
        <v>104</v>
      </c>
      <c r="B2" s="383"/>
      <c r="C2" s="383"/>
      <c r="D2" s="383"/>
      <c r="E2" s="383"/>
      <c r="F2" s="383"/>
      <c r="G2" s="383"/>
      <c r="H2" s="383"/>
      <c r="I2" s="383"/>
    </row>
    <row r="3" spans="1:10" ht="25.5" customHeight="1">
      <c r="A3" s="90"/>
      <c r="B3" s="247"/>
      <c r="C3" s="384" t="s">
        <v>0</v>
      </c>
      <c r="D3" s="384"/>
      <c r="E3" s="384"/>
      <c r="F3" s="384"/>
      <c r="G3" s="384"/>
      <c r="H3" s="91"/>
      <c r="I3" s="91"/>
    </row>
    <row r="4" spans="1:10">
      <c r="A4" s="385" t="s">
        <v>1</v>
      </c>
      <c r="B4" s="386" t="s">
        <v>2</v>
      </c>
      <c r="C4" s="386" t="s">
        <v>3</v>
      </c>
      <c r="D4" s="385" t="s">
        <v>4</v>
      </c>
      <c r="E4" s="385" t="s">
        <v>5</v>
      </c>
      <c r="F4" s="387" t="s">
        <v>6</v>
      </c>
      <c r="G4" s="385" t="s">
        <v>7</v>
      </c>
      <c r="H4" s="387" t="s">
        <v>8</v>
      </c>
      <c r="I4" s="387" t="s">
        <v>9</v>
      </c>
    </row>
    <row r="5" spans="1:10">
      <c r="A5" s="385"/>
      <c r="B5" s="386"/>
      <c r="C5" s="386"/>
      <c r="D5" s="385"/>
      <c r="E5" s="385"/>
      <c r="F5" s="387"/>
      <c r="G5" s="385"/>
      <c r="H5" s="387"/>
      <c r="I5" s="387"/>
    </row>
    <row r="6" spans="1:10">
      <c r="A6" s="385"/>
      <c r="B6" s="209" t="s">
        <v>10</v>
      </c>
      <c r="C6" s="386"/>
      <c r="D6" s="208" t="s">
        <v>10</v>
      </c>
      <c r="E6" s="208" t="s">
        <v>10</v>
      </c>
      <c r="F6" s="210" t="s">
        <v>10</v>
      </c>
      <c r="G6" s="208" t="s">
        <v>11</v>
      </c>
      <c r="H6" s="387"/>
      <c r="I6" s="387"/>
    </row>
    <row r="7" spans="1:10" s="99" customFormat="1" ht="39.75" customHeight="1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>
      <c r="A14" s="388" t="s">
        <v>19</v>
      </c>
      <c r="B14" s="388"/>
      <c r="C14" s="388"/>
      <c r="D14" s="388"/>
      <c r="E14" s="388"/>
      <c r="F14" s="388"/>
      <c r="G14" s="388"/>
      <c r="H14" s="388"/>
      <c r="I14" s="388"/>
    </row>
    <row r="15" spans="1:10" s="107" customFormat="1" ht="39" customHeight="1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>
      <c r="A24" s="90"/>
      <c r="B24" s="246"/>
      <c r="C24" s="91"/>
      <c r="D24" s="91"/>
      <c r="E24" s="91"/>
      <c r="F24" s="91"/>
      <c r="G24" s="91"/>
      <c r="H24" s="91"/>
      <c r="I24" s="91"/>
    </row>
    <row r="25" spans="1:10">
      <c r="A25" s="389" t="s">
        <v>105</v>
      </c>
      <c r="B25" s="389"/>
      <c r="C25" s="389"/>
      <c r="D25" s="389"/>
      <c r="E25" s="389"/>
      <c r="F25" s="389"/>
      <c r="G25" s="389"/>
      <c r="H25" s="389"/>
      <c r="I25" s="389"/>
    </row>
    <row r="26" spans="1:10">
      <c r="A26" s="90"/>
      <c r="B26" s="247"/>
      <c r="C26" s="384" t="s">
        <v>0</v>
      </c>
      <c r="D26" s="384"/>
      <c r="E26" s="384"/>
      <c r="F26" s="384"/>
      <c r="G26" s="384"/>
      <c r="H26" s="91"/>
      <c r="I26" s="91"/>
    </row>
    <row r="27" spans="1:10">
      <c r="A27" s="385" t="s">
        <v>1</v>
      </c>
      <c r="B27" s="386" t="s">
        <v>2</v>
      </c>
      <c r="C27" s="386" t="s">
        <v>3</v>
      </c>
      <c r="D27" s="385" t="s">
        <v>4</v>
      </c>
      <c r="E27" s="385" t="s">
        <v>5</v>
      </c>
      <c r="F27" s="387" t="s">
        <v>6</v>
      </c>
      <c r="G27" s="385" t="s">
        <v>7</v>
      </c>
      <c r="H27" s="387" t="s">
        <v>8</v>
      </c>
      <c r="I27" s="387" t="s">
        <v>9</v>
      </c>
    </row>
    <row r="28" spans="1:10">
      <c r="A28" s="385"/>
      <c r="B28" s="386"/>
      <c r="C28" s="386"/>
      <c r="D28" s="385"/>
      <c r="E28" s="385"/>
      <c r="F28" s="387"/>
      <c r="G28" s="385"/>
      <c r="H28" s="387"/>
      <c r="I28" s="387"/>
    </row>
    <row r="29" spans="1:10">
      <c r="A29" s="385"/>
      <c r="B29" s="209" t="s">
        <v>10</v>
      </c>
      <c r="C29" s="386"/>
      <c r="D29" s="208" t="s">
        <v>10</v>
      </c>
      <c r="E29" s="208" t="s">
        <v>10</v>
      </c>
      <c r="F29" s="210" t="s">
        <v>10</v>
      </c>
      <c r="G29" s="208" t="s">
        <v>11</v>
      </c>
      <c r="H29" s="387"/>
      <c r="I29" s="387"/>
    </row>
    <row r="30" spans="1:10" ht="38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>
      <c r="A37" s="388" t="s">
        <v>19</v>
      </c>
      <c r="B37" s="388"/>
      <c r="C37" s="388"/>
      <c r="D37" s="388"/>
      <c r="E37" s="388"/>
      <c r="F37" s="388"/>
      <c r="G37" s="388"/>
      <c r="H37" s="388"/>
      <c r="I37" s="388"/>
    </row>
    <row r="38" spans="1:10" ht="38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38" t="s">
        <v>227</v>
      </c>
      <c r="B1" s="338"/>
      <c r="C1" s="338"/>
      <c r="D1" s="338"/>
      <c r="E1" s="338"/>
      <c r="F1" s="338"/>
      <c r="G1" s="338"/>
      <c r="H1" s="338"/>
      <c r="I1" s="338"/>
      <c r="J1" s="338" t="s">
        <v>128</v>
      </c>
      <c r="K1" s="338"/>
      <c r="L1" s="338"/>
    </row>
    <row r="2" spans="1:12" ht="19.5" customHeight="1">
      <c r="A2" s="339" t="s">
        <v>1</v>
      </c>
      <c r="B2" s="339" t="s">
        <v>129</v>
      </c>
      <c r="C2" s="339" t="s">
        <v>130</v>
      </c>
      <c r="D2" s="340" t="s">
        <v>131</v>
      </c>
      <c r="E2" s="340" t="s">
        <v>132</v>
      </c>
      <c r="F2" s="341" t="s">
        <v>133</v>
      </c>
      <c r="G2" s="341" t="s">
        <v>134</v>
      </c>
      <c r="H2" s="342" t="s">
        <v>135</v>
      </c>
      <c r="I2" s="342"/>
      <c r="J2" s="342"/>
      <c r="K2" s="342"/>
      <c r="L2" s="342"/>
    </row>
    <row r="3" spans="1:12" ht="13.5" customHeight="1">
      <c r="A3" s="339"/>
      <c r="B3" s="339"/>
      <c r="C3" s="339"/>
      <c r="D3" s="340"/>
      <c r="E3" s="340"/>
      <c r="F3" s="341"/>
      <c r="G3" s="341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1" t="s">
        <v>228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</row>
    <row r="5" spans="1:12" ht="13.5" customHeight="1">
      <c r="A5" s="346" t="s">
        <v>138</v>
      </c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8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46" t="s">
        <v>45</v>
      </c>
      <c r="D10" s="347"/>
      <c r="E10" s="347"/>
      <c r="F10" s="348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>
      <c r="A11" s="343" t="s">
        <v>149</v>
      </c>
      <c r="B11" s="343"/>
      <c r="C11" s="343"/>
      <c r="D11" s="343"/>
      <c r="E11" s="343"/>
      <c r="F11" s="343"/>
      <c r="G11" s="343"/>
      <c r="H11" s="343"/>
      <c r="I11" s="343"/>
      <c r="J11" s="343"/>
      <c r="K11" s="343"/>
      <c r="L11" s="343"/>
    </row>
    <row r="12" spans="1:12" s="32" customFormat="1" ht="19.5" hidden="1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43" t="s">
        <v>144</v>
      </c>
      <c r="B13" s="343"/>
      <c r="C13" s="343"/>
      <c r="D13" s="343"/>
      <c r="E13" s="343"/>
      <c r="F13" s="343"/>
      <c r="G13" s="343"/>
      <c r="H13" s="343"/>
      <c r="I13" s="343"/>
      <c r="J13" s="343"/>
      <c r="K13" s="343"/>
      <c r="L13" s="343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>
      <c r="A15" s="343" t="s">
        <v>149</v>
      </c>
      <c r="B15" s="343"/>
      <c r="C15" s="343"/>
      <c r="D15" s="343"/>
      <c r="E15" s="343"/>
      <c r="F15" s="343"/>
      <c r="G15" s="343"/>
      <c r="H15" s="343"/>
      <c r="I15" s="343"/>
      <c r="J15" s="343"/>
      <c r="K15" s="343"/>
      <c r="L15" s="343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>
      <c r="A17" s="346" t="s">
        <v>151</v>
      </c>
      <c r="B17" s="347"/>
      <c r="C17" s="347"/>
      <c r="D17" s="347"/>
      <c r="E17" s="347"/>
      <c r="F17" s="347"/>
      <c r="G17" s="347"/>
      <c r="H17" s="347"/>
      <c r="I17" s="347"/>
      <c r="J17" s="347"/>
      <c r="K17" s="347"/>
      <c r="L17" s="348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46">
        <v>200</v>
      </c>
      <c r="D21" s="347"/>
      <c r="E21" s="347"/>
      <c r="F21" s="348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>
      <c r="A22" s="346" t="s">
        <v>16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8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>
      <c r="A24" s="346" t="s">
        <v>262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8"/>
    </row>
    <row r="25" spans="1:12" ht="18.75" customHeight="1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>
      <c r="A26" s="352"/>
      <c r="B26" s="353"/>
      <c r="C26" s="353"/>
      <c r="D26" s="354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>
      <c r="A27" s="344" t="s">
        <v>154</v>
      </c>
      <c r="B27" s="345"/>
      <c r="C27" s="345"/>
      <c r="D27" s="345"/>
      <c r="E27" s="345"/>
      <c r="F27" s="345"/>
      <c r="G27" s="345"/>
      <c r="H27" s="345"/>
      <c r="I27" s="345"/>
      <c r="J27" s="345"/>
      <c r="K27" s="345"/>
      <c r="L27" s="345"/>
    </row>
    <row r="28" spans="1:12" s="44" customFormat="1">
      <c r="A28" s="346" t="s">
        <v>51</v>
      </c>
      <c r="B28" s="347"/>
      <c r="C28" s="347"/>
      <c r="D28" s="347"/>
      <c r="E28" s="347"/>
      <c r="F28" s="347"/>
      <c r="G28" s="347"/>
      <c r="H28" s="347"/>
      <c r="I28" s="347"/>
      <c r="J28" s="347"/>
      <c r="K28" s="347"/>
      <c r="L28" s="348"/>
    </row>
    <row r="29" spans="1:12" s="44" customFormat="1" ht="13.5" thickBot="1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>
      <c r="A31" s="85" t="s">
        <v>143</v>
      </c>
      <c r="B31" s="349" t="s">
        <v>186</v>
      </c>
      <c r="C31" s="350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>
      <c r="A32" s="346" t="s">
        <v>20</v>
      </c>
      <c r="B32" s="347"/>
      <c r="C32" s="347"/>
      <c r="D32" s="347"/>
      <c r="E32" s="347"/>
      <c r="F32" s="347"/>
      <c r="G32" s="347"/>
      <c r="H32" s="347"/>
      <c r="I32" s="347"/>
      <c r="J32" s="347"/>
      <c r="K32" s="347"/>
      <c r="L32" s="348"/>
    </row>
    <row r="33" spans="1:1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>
      <c r="A42" s="85" t="s">
        <v>143</v>
      </c>
      <c r="B42" s="349" t="s">
        <v>185</v>
      </c>
      <c r="C42" s="350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>
      <c r="A43" s="346" t="s">
        <v>188</v>
      </c>
      <c r="B43" s="347"/>
      <c r="C43" s="347"/>
      <c r="D43" s="347"/>
      <c r="E43" s="347"/>
      <c r="F43" s="347"/>
      <c r="G43" s="347"/>
      <c r="H43" s="347"/>
      <c r="I43" s="347"/>
      <c r="J43" s="347"/>
      <c r="K43" s="347"/>
      <c r="L43" s="348"/>
    </row>
    <row r="44" spans="1:1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>
      <c r="A47" s="85" t="s">
        <v>143</v>
      </c>
      <c r="B47" s="349">
        <v>180</v>
      </c>
      <c r="C47" s="350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>
      <c r="A48" s="358" t="s">
        <v>237</v>
      </c>
      <c r="B48" s="359"/>
      <c r="C48" s="359"/>
      <c r="D48" s="359"/>
      <c r="E48" s="359"/>
      <c r="F48" s="359"/>
      <c r="G48" s="359"/>
      <c r="H48" s="359"/>
      <c r="I48" s="359"/>
      <c r="J48" s="359"/>
      <c r="K48" s="359"/>
      <c r="L48" s="360"/>
    </row>
    <row r="49" spans="1:1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>
      <c r="A55" s="85" t="s">
        <v>143</v>
      </c>
      <c r="B55" s="349">
        <v>90</v>
      </c>
      <c r="C55" s="350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>
      <c r="A56" s="346" t="s">
        <v>23</v>
      </c>
      <c r="B56" s="347"/>
      <c r="C56" s="347"/>
      <c r="D56" s="347"/>
      <c r="E56" s="347"/>
      <c r="F56" s="347"/>
      <c r="G56" s="347"/>
      <c r="H56" s="347"/>
      <c r="I56" s="347"/>
      <c r="J56" s="347"/>
      <c r="K56" s="347"/>
      <c r="L56" s="348"/>
    </row>
    <row r="57" spans="1:1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>
      <c r="A59" s="75" t="s">
        <v>143</v>
      </c>
      <c r="B59" s="361">
        <v>200</v>
      </c>
      <c r="C59" s="362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>
      <c r="A60" s="30" t="s">
        <v>163</v>
      </c>
      <c r="B60" s="59">
        <v>80</v>
      </c>
      <c r="C60" s="59">
        <v>80</v>
      </c>
      <c r="D60" s="355"/>
      <c r="E60" s="356"/>
      <c r="F60" s="356"/>
      <c r="G60" s="357"/>
      <c r="H60" s="50"/>
      <c r="I60" s="50"/>
      <c r="J60" s="50"/>
      <c r="K60" s="50"/>
      <c r="L60" s="61"/>
    </row>
    <row r="61" spans="1:1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355"/>
      <c r="E62" s="356"/>
      <c r="F62" s="356"/>
      <c r="G62" s="357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>
      <c r="A64" s="355" t="s">
        <v>133</v>
      </c>
      <c r="B64" s="356"/>
      <c r="C64" s="356"/>
      <c r="D64" s="357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>
      <c r="A65" s="22"/>
      <c r="B65" s="22"/>
      <c r="C65" s="63"/>
      <c r="E65" s="64"/>
      <c r="F65" s="22"/>
      <c r="G65" s="22"/>
    </row>
    <row r="66" spans="1:7">
      <c r="A66" s="22"/>
      <c r="B66" s="22"/>
      <c r="C66" s="63"/>
    </row>
    <row r="67" spans="1:7">
      <c r="A67" s="22"/>
      <c r="B67" s="22"/>
      <c r="C67" s="63"/>
    </row>
    <row r="68" spans="1:7">
      <c r="A68" s="22"/>
      <c r="B68" s="22"/>
      <c r="C68" s="63"/>
    </row>
    <row r="69" spans="1:7">
      <c r="A69" s="22"/>
      <c r="B69" s="22"/>
      <c r="C69" s="63"/>
    </row>
    <row r="70" spans="1:7">
      <c r="A70" s="22"/>
      <c r="B70" s="22"/>
      <c r="C70" s="63"/>
    </row>
    <row r="71" spans="1:7">
      <c r="A71" s="22"/>
      <c r="B71" s="22"/>
      <c r="C71" s="63"/>
    </row>
    <row r="72" spans="1:7">
      <c r="A72" s="22"/>
      <c r="B72" s="22"/>
      <c r="C72" s="63"/>
    </row>
    <row r="73" spans="1:7">
      <c r="A73" s="22"/>
      <c r="B73" s="22"/>
      <c r="C73" s="63"/>
    </row>
    <row r="74" spans="1:7">
      <c r="A74" s="22"/>
      <c r="B74" s="22"/>
      <c r="C74" s="63"/>
    </row>
    <row r="75" spans="1:7">
      <c r="A75" s="22"/>
      <c r="B75" s="22"/>
      <c r="C75" s="63"/>
    </row>
    <row r="76" spans="1:7">
      <c r="A76" s="22"/>
      <c r="B76" s="22"/>
      <c r="C76" s="63"/>
    </row>
    <row r="77" spans="1:7">
      <c r="A77" s="22"/>
      <c r="B77" s="22"/>
      <c r="C77" s="63"/>
    </row>
    <row r="78" spans="1:7">
      <c r="A78" s="22"/>
      <c r="B78" s="22"/>
      <c r="C78" s="63"/>
    </row>
    <row r="79" spans="1:7">
      <c r="A79" s="22"/>
      <c r="B79" s="22"/>
      <c r="C79" s="63"/>
    </row>
    <row r="80" spans="1:7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32" t="s">
        <v>110</v>
      </c>
      <c r="B1" s="332"/>
      <c r="C1" s="332"/>
      <c r="D1" s="332"/>
      <c r="E1" s="332"/>
      <c r="F1" s="332"/>
      <c r="G1" s="332"/>
      <c r="H1" s="332"/>
      <c r="I1" s="332"/>
    </row>
    <row r="2" spans="1:10" ht="25.5" customHeight="1">
      <c r="A2" s="126"/>
      <c r="B2" s="213"/>
      <c r="C2" s="333" t="s">
        <v>0</v>
      </c>
      <c r="D2" s="333"/>
      <c r="E2" s="333"/>
      <c r="F2" s="333"/>
      <c r="G2" s="333"/>
      <c r="H2" s="129"/>
      <c r="I2" s="129"/>
    </row>
    <row r="3" spans="1:10">
      <c r="A3" s="336" t="s">
        <v>1</v>
      </c>
      <c r="B3" s="335" t="s">
        <v>2</v>
      </c>
      <c r="C3" s="335" t="s">
        <v>3</v>
      </c>
      <c r="D3" s="336" t="s">
        <v>4</v>
      </c>
      <c r="E3" s="336" t="s">
        <v>5</v>
      </c>
      <c r="F3" s="337" t="s">
        <v>6</v>
      </c>
      <c r="G3" s="336" t="s">
        <v>7</v>
      </c>
      <c r="H3" s="337" t="s">
        <v>8</v>
      </c>
      <c r="I3" s="337" t="s">
        <v>9</v>
      </c>
    </row>
    <row r="4" spans="1:10">
      <c r="A4" s="336"/>
      <c r="B4" s="335"/>
      <c r="C4" s="335"/>
      <c r="D4" s="336"/>
      <c r="E4" s="336"/>
      <c r="F4" s="337"/>
      <c r="G4" s="336"/>
      <c r="H4" s="337"/>
      <c r="I4" s="337"/>
    </row>
    <row r="5" spans="1:10">
      <c r="A5" s="336"/>
      <c r="B5" s="201" t="s">
        <v>10</v>
      </c>
      <c r="C5" s="335"/>
      <c r="D5" s="199" t="s">
        <v>10</v>
      </c>
      <c r="E5" s="199" t="s">
        <v>10</v>
      </c>
      <c r="F5" s="204" t="s">
        <v>10</v>
      </c>
      <c r="G5" s="199" t="s">
        <v>11</v>
      </c>
      <c r="H5" s="337"/>
      <c r="I5" s="337"/>
    </row>
    <row r="6" spans="1:10" s="136" customFormat="1" ht="51.75" customHeight="1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>
      <c r="A13" s="363" t="s">
        <v>19</v>
      </c>
      <c r="B13" s="363"/>
      <c r="C13" s="363"/>
      <c r="D13" s="363"/>
      <c r="E13" s="363"/>
      <c r="F13" s="363"/>
      <c r="G13" s="363"/>
      <c r="H13" s="363"/>
      <c r="I13" s="363"/>
    </row>
    <row r="14" spans="1:10" s="153" customFormat="1" ht="42" customHeight="1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73" t="s">
        <v>111</v>
      </c>
      <c r="B23" s="373"/>
      <c r="C23" s="373"/>
      <c r="D23" s="373"/>
      <c r="E23" s="373"/>
      <c r="F23" s="373"/>
      <c r="G23" s="373"/>
      <c r="H23" s="373"/>
      <c r="I23" s="373"/>
    </row>
    <row r="24" spans="1:10">
      <c r="A24" s="126"/>
      <c r="B24" s="213"/>
      <c r="C24" s="333" t="s">
        <v>0</v>
      </c>
      <c r="D24" s="333"/>
      <c r="E24" s="333"/>
      <c r="F24" s="333"/>
      <c r="G24" s="333"/>
      <c r="H24" s="129"/>
      <c r="I24" s="129"/>
    </row>
    <row r="25" spans="1:10">
      <c r="A25" s="336" t="s">
        <v>1</v>
      </c>
      <c r="B25" s="335" t="s">
        <v>2</v>
      </c>
      <c r="C25" s="335" t="s">
        <v>3</v>
      </c>
      <c r="D25" s="336" t="s">
        <v>4</v>
      </c>
      <c r="E25" s="336" t="s">
        <v>5</v>
      </c>
      <c r="F25" s="337" t="s">
        <v>6</v>
      </c>
      <c r="G25" s="336" t="s">
        <v>7</v>
      </c>
      <c r="H25" s="337" t="s">
        <v>8</v>
      </c>
      <c r="I25" s="337" t="s">
        <v>9</v>
      </c>
    </row>
    <row r="26" spans="1:10">
      <c r="A26" s="336"/>
      <c r="B26" s="335"/>
      <c r="C26" s="335"/>
      <c r="D26" s="336"/>
      <c r="E26" s="336"/>
      <c r="F26" s="337"/>
      <c r="G26" s="336"/>
      <c r="H26" s="337"/>
      <c r="I26" s="337"/>
    </row>
    <row r="27" spans="1:10">
      <c r="A27" s="336"/>
      <c r="B27" s="201" t="s">
        <v>10</v>
      </c>
      <c r="C27" s="335"/>
      <c r="D27" s="199" t="s">
        <v>10</v>
      </c>
      <c r="E27" s="199" t="s">
        <v>10</v>
      </c>
      <c r="F27" s="204" t="s">
        <v>10</v>
      </c>
      <c r="G27" s="199" t="s">
        <v>11</v>
      </c>
      <c r="H27" s="337"/>
      <c r="I27" s="337"/>
    </row>
    <row r="28" spans="1:10" ht="49.5" customHeight="1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>
      <c r="A35" s="363" t="s">
        <v>19</v>
      </c>
      <c r="B35" s="363"/>
      <c r="C35" s="363"/>
      <c r="D35" s="363"/>
      <c r="E35" s="363"/>
      <c r="F35" s="363"/>
      <c r="G35" s="363"/>
      <c r="H35" s="363"/>
      <c r="I35" s="363"/>
    </row>
    <row r="36" spans="1:10" ht="49.5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38" t="s">
        <v>258</v>
      </c>
      <c r="B1" s="338"/>
      <c r="C1" s="338"/>
      <c r="D1" s="338"/>
      <c r="E1" s="338"/>
      <c r="F1" s="338"/>
      <c r="G1" s="338"/>
      <c r="H1" s="338"/>
      <c r="I1" s="338"/>
      <c r="J1" s="338" t="s">
        <v>128</v>
      </c>
      <c r="K1" s="338"/>
      <c r="L1" s="338"/>
    </row>
    <row r="2" spans="1:12" ht="19.5" customHeight="1">
      <c r="A2" s="339" t="s">
        <v>1</v>
      </c>
      <c r="B2" s="339" t="s">
        <v>129</v>
      </c>
      <c r="C2" s="339" t="s">
        <v>130</v>
      </c>
      <c r="D2" s="340" t="s">
        <v>131</v>
      </c>
      <c r="E2" s="340" t="s">
        <v>132</v>
      </c>
      <c r="F2" s="341" t="s">
        <v>133</v>
      </c>
      <c r="G2" s="341" t="s">
        <v>134</v>
      </c>
      <c r="H2" s="342" t="s">
        <v>135</v>
      </c>
      <c r="I2" s="342"/>
      <c r="J2" s="342"/>
      <c r="K2" s="342"/>
      <c r="L2" s="342"/>
    </row>
    <row r="3" spans="1:12" ht="13.5" customHeight="1">
      <c r="A3" s="339"/>
      <c r="B3" s="339"/>
      <c r="C3" s="339"/>
      <c r="D3" s="340"/>
      <c r="E3" s="340"/>
      <c r="F3" s="341"/>
      <c r="G3" s="341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1" t="s">
        <v>259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</row>
    <row r="5" spans="1:12" ht="13.5" customHeight="1">
      <c r="A5" s="346" t="s">
        <v>112</v>
      </c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8"/>
    </row>
    <row r="6" spans="1:12" ht="15.75" customHeight="1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>
      <c r="A14" s="30" t="s">
        <v>143</v>
      </c>
      <c r="B14" s="25"/>
      <c r="C14" s="346" t="s">
        <v>45</v>
      </c>
      <c r="D14" s="347"/>
      <c r="E14" s="347"/>
      <c r="F14" s="348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>
      <c r="A15" s="343" t="s">
        <v>149</v>
      </c>
      <c r="B15" s="343"/>
      <c r="C15" s="343"/>
      <c r="D15" s="343"/>
      <c r="E15" s="343"/>
      <c r="F15" s="343"/>
      <c r="G15" s="343"/>
      <c r="H15" s="343"/>
      <c r="I15" s="343"/>
      <c r="J15" s="343"/>
      <c r="K15" s="343"/>
      <c r="L15" s="343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>
      <c r="A17" s="343" t="s">
        <v>144</v>
      </c>
      <c r="B17" s="343"/>
      <c r="C17" s="343"/>
      <c r="D17" s="343"/>
      <c r="E17" s="343"/>
      <c r="F17" s="343"/>
      <c r="G17" s="343"/>
      <c r="H17" s="343"/>
      <c r="I17" s="343"/>
      <c r="J17" s="343"/>
      <c r="K17" s="343"/>
      <c r="L17" s="343"/>
    </row>
    <row r="18" spans="1:12" s="32" customFormat="1" ht="19.5" customHeight="1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>
      <c r="A19" s="346" t="s">
        <v>65</v>
      </c>
      <c r="B19" s="347"/>
      <c r="C19" s="347"/>
      <c r="D19" s="347"/>
      <c r="E19" s="347"/>
      <c r="F19" s="347"/>
      <c r="G19" s="347"/>
      <c r="H19" s="347"/>
      <c r="I19" s="347"/>
      <c r="J19" s="347"/>
      <c r="K19" s="347"/>
      <c r="L19" s="348"/>
    </row>
    <row r="20" spans="1:12" ht="18.75" customHeight="1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>
      <c r="A21" s="346" t="s">
        <v>49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  <c r="L21" s="348"/>
    </row>
    <row r="22" spans="1:12" ht="16.5" customHeight="1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>
      <c r="A25" s="30" t="s">
        <v>143</v>
      </c>
      <c r="B25" s="25"/>
      <c r="C25" s="346">
        <v>200</v>
      </c>
      <c r="D25" s="347"/>
      <c r="E25" s="347"/>
      <c r="F25" s="348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>
      <c r="A26" s="346" t="s">
        <v>16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7"/>
      <c r="L26" s="348"/>
    </row>
    <row r="27" spans="1:12" s="41" customFormat="1" ht="18" customHeight="1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>
      <c r="A28" s="352"/>
      <c r="B28" s="353"/>
      <c r="C28" s="353"/>
      <c r="D28" s="354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>
      <c r="A29" s="344" t="s">
        <v>154</v>
      </c>
      <c r="B29" s="345"/>
      <c r="C29" s="345"/>
      <c r="D29" s="345"/>
      <c r="E29" s="345"/>
      <c r="F29" s="345"/>
      <c r="G29" s="345"/>
      <c r="H29" s="345"/>
      <c r="I29" s="345"/>
      <c r="J29" s="345"/>
      <c r="K29" s="345"/>
      <c r="L29" s="345"/>
    </row>
    <row r="30" spans="1:12" s="44" customFormat="1">
      <c r="A30" s="346" t="s">
        <v>51</v>
      </c>
      <c r="B30" s="347"/>
      <c r="C30" s="347"/>
      <c r="D30" s="347"/>
      <c r="E30" s="347"/>
      <c r="F30" s="347"/>
      <c r="G30" s="347"/>
      <c r="H30" s="347"/>
      <c r="I30" s="347"/>
      <c r="J30" s="347"/>
      <c r="K30" s="347"/>
      <c r="L30" s="348"/>
    </row>
    <row r="31" spans="1:12" s="44" customFormat="1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49" t="s">
        <v>186</v>
      </c>
      <c r="C33" s="350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46" t="s">
        <v>70</v>
      </c>
      <c r="B34" s="347"/>
      <c r="C34" s="347"/>
      <c r="D34" s="347"/>
      <c r="E34" s="347"/>
      <c r="F34" s="347"/>
      <c r="G34" s="347"/>
      <c r="H34" s="347"/>
      <c r="I34" s="347"/>
      <c r="J34" s="347"/>
      <c r="K34" s="347"/>
      <c r="L34" s="348"/>
    </row>
    <row r="35" spans="1:12" ht="15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>
      <c r="A42" s="75" t="s">
        <v>143</v>
      </c>
      <c r="B42" s="374" t="s">
        <v>185</v>
      </c>
      <c r="C42" s="374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>
      <c r="A43" s="346" t="s">
        <v>217</v>
      </c>
      <c r="B43" s="347"/>
      <c r="C43" s="347"/>
      <c r="D43" s="347"/>
      <c r="E43" s="347"/>
      <c r="F43" s="347"/>
      <c r="G43" s="347"/>
      <c r="H43" s="347"/>
      <c r="I43" s="347"/>
      <c r="J43" s="347"/>
      <c r="K43" s="347"/>
      <c r="L43" s="348"/>
    </row>
    <row r="44" spans="1:12" ht="15.75" customHeight="1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58" t="s">
        <v>238</v>
      </c>
      <c r="D50" s="347"/>
      <c r="E50" s="347"/>
      <c r="F50" s="348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>
      <c r="A51" s="346" t="s">
        <v>23</v>
      </c>
      <c r="B51" s="347"/>
      <c r="C51" s="347"/>
      <c r="D51" s="347"/>
      <c r="E51" s="347"/>
      <c r="F51" s="347"/>
      <c r="G51" s="347"/>
      <c r="H51" s="347"/>
      <c r="I51" s="347"/>
      <c r="J51" s="347"/>
      <c r="K51" s="347"/>
      <c r="L51" s="348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75" t="s">
        <v>143</v>
      </c>
      <c r="B54" s="361">
        <v>200</v>
      </c>
      <c r="C54" s="362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55"/>
      <c r="E55" s="356"/>
      <c r="F55" s="356"/>
      <c r="G55" s="357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55"/>
      <c r="E57" s="356"/>
      <c r="F57" s="356"/>
      <c r="G57" s="357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55" t="s">
        <v>133</v>
      </c>
      <c r="B59" s="356"/>
      <c r="C59" s="356"/>
      <c r="D59" s="357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7:L17"/>
    <mergeCell ref="C25:F25"/>
    <mergeCell ref="A26:L26"/>
    <mergeCell ref="A28:D28"/>
    <mergeCell ref="A29:L29"/>
    <mergeCell ref="A21:L21"/>
    <mergeCell ref="A19:L19"/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32" t="s">
        <v>114</v>
      </c>
      <c r="B1" s="332"/>
      <c r="C1" s="332"/>
      <c r="D1" s="332"/>
      <c r="E1" s="332"/>
      <c r="F1" s="332"/>
      <c r="G1" s="332"/>
      <c r="H1" s="332"/>
      <c r="I1" s="332"/>
    </row>
    <row r="2" spans="1:10" ht="25.5" customHeight="1">
      <c r="A2" s="126"/>
      <c r="B2" s="236"/>
      <c r="C2" s="365" t="s">
        <v>0</v>
      </c>
      <c r="D2" s="365"/>
      <c r="E2" s="365"/>
      <c r="F2" s="365"/>
      <c r="G2" s="365"/>
      <c r="H2" s="127"/>
      <c r="I2" s="129"/>
    </row>
    <row r="3" spans="1:10">
      <c r="A3" s="336" t="s">
        <v>1</v>
      </c>
      <c r="B3" s="367" t="s">
        <v>2</v>
      </c>
      <c r="C3" s="335" t="s">
        <v>3</v>
      </c>
      <c r="D3" s="369" t="s">
        <v>4</v>
      </c>
      <c r="E3" s="369" t="s">
        <v>5</v>
      </c>
      <c r="F3" s="370" t="s">
        <v>6</v>
      </c>
      <c r="G3" s="369" t="s">
        <v>7</v>
      </c>
      <c r="H3" s="337" t="s">
        <v>8</v>
      </c>
      <c r="I3" s="337" t="s">
        <v>9</v>
      </c>
    </row>
    <row r="4" spans="1:10">
      <c r="A4" s="336"/>
      <c r="B4" s="367"/>
      <c r="C4" s="335"/>
      <c r="D4" s="369"/>
      <c r="E4" s="369"/>
      <c r="F4" s="370"/>
      <c r="G4" s="369"/>
      <c r="H4" s="337"/>
      <c r="I4" s="337"/>
    </row>
    <row r="5" spans="1:10">
      <c r="A5" s="336"/>
      <c r="B5" s="200" t="s">
        <v>10</v>
      </c>
      <c r="C5" s="335"/>
      <c r="D5" s="202" t="s">
        <v>10</v>
      </c>
      <c r="E5" s="202" t="s">
        <v>10</v>
      </c>
      <c r="F5" s="203" t="s">
        <v>10</v>
      </c>
      <c r="G5" s="202" t="s">
        <v>11</v>
      </c>
      <c r="H5" s="337"/>
      <c r="I5" s="337"/>
    </row>
    <row r="6" spans="1:10" s="136" customFormat="1" ht="27.75" customHeight="1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>
      <c r="A13" s="363" t="s">
        <v>19</v>
      </c>
      <c r="B13" s="363"/>
      <c r="C13" s="363"/>
      <c r="D13" s="363"/>
      <c r="E13" s="363"/>
      <c r="F13" s="363"/>
      <c r="G13" s="363"/>
      <c r="H13" s="363"/>
      <c r="I13" s="363"/>
    </row>
    <row r="14" spans="1:10" s="153" customFormat="1" ht="31.5" customHeight="1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>
      <c r="A24" s="373" t="s">
        <v>115</v>
      </c>
      <c r="B24" s="373"/>
      <c r="C24" s="373"/>
      <c r="D24" s="373"/>
      <c r="E24" s="373"/>
      <c r="F24" s="373"/>
      <c r="G24" s="373"/>
      <c r="H24" s="373"/>
      <c r="I24" s="373"/>
    </row>
    <row r="25" spans="1:13" ht="13.5" customHeight="1">
      <c r="A25" s="126"/>
      <c r="B25" s="236"/>
      <c r="C25" s="365" t="s">
        <v>0</v>
      </c>
      <c r="D25" s="365"/>
      <c r="E25" s="365"/>
      <c r="F25" s="365"/>
      <c r="G25" s="365"/>
      <c r="H25" s="127"/>
      <c r="I25" s="129"/>
    </row>
    <row r="26" spans="1:13" ht="10.5" customHeight="1">
      <c r="A26" s="336" t="s">
        <v>1</v>
      </c>
      <c r="B26" s="367" t="s">
        <v>2</v>
      </c>
      <c r="C26" s="335" t="s">
        <v>3</v>
      </c>
      <c r="D26" s="369" t="s">
        <v>4</v>
      </c>
      <c r="E26" s="369" t="s">
        <v>5</v>
      </c>
      <c r="F26" s="370" t="s">
        <v>6</v>
      </c>
      <c r="G26" s="369" t="s">
        <v>7</v>
      </c>
      <c r="H26" s="337" t="s">
        <v>8</v>
      </c>
      <c r="I26" s="337" t="s">
        <v>9</v>
      </c>
    </row>
    <row r="27" spans="1:13">
      <c r="A27" s="336"/>
      <c r="B27" s="367"/>
      <c r="C27" s="335"/>
      <c r="D27" s="369"/>
      <c r="E27" s="369"/>
      <c r="F27" s="370"/>
      <c r="G27" s="369"/>
      <c r="H27" s="337"/>
      <c r="I27" s="337"/>
    </row>
    <row r="28" spans="1:13">
      <c r="A28" s="336"/>
      <c r="B28" s="200" t="s">
        <v>10</v>
      </c>
      <c r="C28" s="335"/>
      <c r="D28" s="202" t="s">
        <v>10</v>
      </c>
      <c r="E28" s="202" t="s">
        <v>10</v>
      </c>
      <c r="F28" s="203" t="s">
        <v>10</v>
      </c>
      <c r="G28" s="202" t="s">
        <v>11</v>
      </c>
      <c r="H28" s="337"/>
      <c r="I28" s="337"/>
    </row>
    <row r="29" spans="1:1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>
      <c r="A36" s="363" t="s">
        <v>19</v>
      </c>
      <c r="B36" s="363"/>
      <c r="C36" s="363"/>
      <c r="D36" s="363"/>
      <c r="E36" s="363"/>
      <c r="F36" s="363"/>
      <c r="G36" s="363"/>
      <c r="H36" s="363"/>
      <c r="I36" s="363"/>
    </row>
    <row r="37" spans="1:13" ht="30.75" customHeight="1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38" t="s">
        <v>256</v>
      </c>
      <c r="B1" s="338"/>
      <c r="C1" s="338"/>
      <c r="D1" s="338"/>
      <c r="E1" s="338"/>
      <c r="F1" s="338"/>
      <c r="G1" s="338"/>
      <c r="H1" s="338"/>
      <c r="I1" s="338"/>
      <c r="J1" s="338" t="s">
        <v>128</v>
      </c>
      <c r="K1" s="338"/>
      <c r="L1" s="338"/>
    </row>
    <row r="2" spans="1:12" ht="19.5" customHeight="1">
      <c r="A2" s="339" t="s">
        <v>1</v>
      </c>
      <c r="B2" s="339" t="s">
        <v>129</v>
      </c>
      <c r="C2" s="339" t="s">
        <v>130</v>
      </c>
      <c r="D2" s="340" t="s">
        <v>131</v>
      </c>
      <c r="E2" s="340" t="s">
        <v>132</v>
      </c>
      <c r="F2" s="341" t="s">
        <v>133</v>
      </c>
      <c r="G2" s="341" t="s">
        <v>134</v>
      </c>
      <c r="H2" s="342" t="s">
        <v>135</v>
      </c>
      <c r="I2" s="342"/>
      <c r="J2" s="342"/>
      <c r="K2" s="342"/>
      <c r="L2" s="342"/>
    </row>
    <row r="3" spans="1:12" ht="13.5" customHeight="1">
      <c r="A3" s="339"/>
      <c r="B3" s="339"/>
      <c r="C3" s="339"/>
      <c r="D3" s="340"/>
      <c r="E3" s="340"/>
      <c r="F3" s="341"/>
      <c r="G3" s="341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1" t="s">
        <v>257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</row>
    <row r="5" spans="1:12" ht="13.5" customHeight="1">
      <c r="A5" s="346" t="s">
        <v>116</v>
      </c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8"/>
    </row>
    <row r="6" spans="1:12" ht="15.75" customHeight="1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58" t="s">
        <v>241</v>
      </c>
      <c r="D10" s="359"/>
      <c r="E10" s="359"/>
      <c r="F10" s="360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43" t="s">
        <v>149</v>
      </c>
      <c r="B11" s="343"/>
      <c r="C11" s="343"/>
      <c r="D11" s="343"/>
      <c r="E11" s="343"/>
      <c r="F11" s="343"/>
      <c r="G11" s="343"/>
      <c r="H11" s="343"/>
      <c r="I11" s="343"/>
      <c r="J11" s="343"/>
      <c r="K11" s="343"/>
      <c r="L11" s="343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43" t="s">
        <v>144</v>
      </c>
      <c r="B13" s="343"/>
      <c r="C13" s="343"/>
      <c r="D13" s="343"/>
      <c r="E13" s="343"/>
      <c r="F13" s="343"/>
      <c r="G13" s="343"/>
      <c r="H13" s="343"/>
      <c r="I13" s="343"/>
      <c r="J13" s="343"/>
      <c r="K13" s="343"/>
      <c r="L13" s="343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46" t="s">
        <v>199</v>
      </c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8"/>
    </row>
    <row r="16" spans="1:12" ht="16.5" customHeight="1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46">
        <v>200</v>
      </c>
      <c r="D19" s="347"/>
      <c r="E19" s="347"/>
      <c r="F19" s="348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>
      <c r="A20" s="346" t="s">
        <v>262</v>
      </c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8"/>
    </row>
    <row r="21" spans="1:12" ht="18.75" customHeight="1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>
      <c r="A22" s="346" t="s">
        <v>16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8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>
      <c r="A24" s="352"/>
      <c r="B24" s="353"/>
      <c r="C24" s="353"/>
      <c r="D24" s="354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>
      <c r="A25" s="344" t="s">
        <v>154</v>
      </c>
      <c r="B25" s="345"/>
      <c r="C25" s="345"/>
      <c r="D25" s="345"/>
      <c r="E25" s="345"/>
      <c r="F25" s="345"/>
      <c r="G25" s="345"/>
      <c r="H25" s="345"/>
      <c r="I25" s="345"/>
      <c r="J25" s="345"/>
      <c r="K25" s="345"/>
      <c r="L25" s="345"/>
    </row>
    <row r="26" spans="1:12" s="44" customFormat="1">
      <c r="A26" s="346" t="s">
        <v>36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7"/>
      <c r="L26" s="348"/>
    </row>
    <row r="27" spans="1:12" s="44" customFormat="1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49" t="s">
        <v>186</v>
      </c>
      <c r="C33" s="350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46" t="s">
        <v>242</v>
      </c>
      <c r="B34" s="347"/>
      <c r="C34" s="347"/>
      <c r="D34" s="347"/>
      <c r="E34" s="347"/>
      <c r="F34" s="347"/>
      <c r="G34" s="347"/>
      <c r="H34" s="347"/>
      <c r="I34" s="347"/>
      <c r="J34" s="347"/>
      <c r="K34" s="347"/>
      <c r="L34" s="348"/>
    </row>
    <row r="35" spans="1:12" s="119" customFormat="1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>
      <c r="A43" s="75" t="s">
        <v>143</v>
      </c>
      <c r="B43" s="374" t="s">
        <v>185</v>
      </c>
      <c r="C43" s="374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>
      <c r="A44" s="390" t="s">
        <v>249</v>
      </c>
      <c r="B44" s="391"/>
      <c r="C44" s="391"/>
      <c r="D44" s="347"/>
      <c r="E44" s="347"/>
      <c r="F44" s="347"/>
      <c r="G44" s="347"/>
      <c r="H44" s="347"/>
      <c r="I44" s="347"/>
      <c r="J44" s="347"/>
      <c r="K44" s="347"/>
      <c r="L44" s="348"/>
    </row>
    <row r="45" spans="1:12" ht="15.75" customHeight="1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58" t="s">
        <v>250</v>
      </c>
      <c r="D50" s="347"/>
      <c r="E50" s="347"/>
      <c r="F50" s="348"/>
      <c r="G50" s="31">
        <v>35</v>
      </c>
      <c r="H50" s="15"/>
      <c r="I50" s="15"/>
      <c r="J50" s="15"/>
      <c r="K50" s="15"/>
      <c r="L50" s="15"/>
    </row>
    <row r="51" spans="1:12" ht="13.5" customHeight="1">
      <c r="A51" s="346" t="s">
        <v>121</v>
      </c>
      <c r="B51" s="347"/>
      <c r="C51" s="347"/>
      <c r="D51" s="347"/>
      <c r="E51" s="347"/>
      <c r="F51" s="347"/>
      <c r="G51" s="347"/>
      <c r="H51" s="347"/>
      <c r="I51" s="347"/>
      <c r="J51" s="347"/>
      <c r="K51" s="347"/>
      <c r="L51" s="348"/>
    </row>
    <row r="52" spans="1:12" ht="13.5" customHeight="1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>
      <c r="A55" s="85" t="s">
        <v>143</v>
      </c>
      <c r="B55" s="349" t="s">
        <v>187</v>
      </c>
      <c r="C55" s="350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>
      <c r="A56" s="346" t="s">
        <v>151</v>
      </c>
      <c r="B56" s="347"/>
      <c r="C56" s="347"/>
      <c r="D56" s="347"/>
      <c r="E56" s="347"/>
      <c r="F56" s="347"/>
      <c r="G56" s="347"/>
      <c r="H56" s="347"/>
      <c r="I56" s="347"/>
      <c r="J56" s="347"/>
      <c r="K56" s="347"/>
      <c r="L56" s="348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46">
        <v>200</v>
      </c>
      <c r="D60" s="347"/>
      <c r="E60" s="347"/>
      <c r="F60" s="348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>
      <c r="A61" s="30" t="s">
        <v>163</v>
      </c>
      <c r="B61" s="59">
        <v>80</v>
      </c>
      <c r="C61" s="59">
        <v>80</v>
      </c>
      <c r="D61" s="355"/>
      <c r="E61" s="356"/>
      <c r="F61" s="356"/>
      <c r="G61" s="357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55"/>
      <c r="E63" s="356"/>
      <c r="F63" s="356"/>
      <c r="G63" s="357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55" t="s">
        <v>133</v>
      </c>
      <c r="B65" s="356"/>
      <c r="C65" s="356"/>
      <c r="D65" s="357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4">
    <mergeCell ref="A11:L11"/>
    <mergeCell ref="A13:L13"/>
    <mergeCell ref="A20:L20"/>
    <mergeCell ref="A4:L4"/>
    <mergeCell ref="A5:L5"/>
    <mergeCell ref="C10:F10"/>
    <mergeCell ref="A15:L15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2:L22"/>
    <mergeCell ref="A24:D24"/>
    <mergeCell ref="A25:L25"/>
    <mergeCell ref="D61:G61"/>
    <mergeCell ref="D63:G63"/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zoomScaleSheetLayoutView="100" workbookViewId="0">
      <selection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>
      <c r="A1" s="332" t="s">
        <v>275</v>
      </c>
      <c r="B1" s="332"/>
      <c r="C1" s="332"/>
      <c r="D1" s="332"/>
      <c r="E1" s="332"/>
      <c r="F1" s="332"/>
      <c r="G1" s="332"/>
      <c r="H1" s="332"/>
      <c r="I1" s="332"/>
    </row>
    <row r="2" spans="1:13" ht="24" customHeight="1">
      <c r="A2" s="126"/>
      <c r="B2" s="213"/>
      <c r="C2" s="333" t="s">
        <v>0</v>
      </c>
      <c r="D2" s="333"/>
      <c r="E2" s="333"/>
      <c r="F2" s="333"/>
      <c r="G2" s="333"/>
      <c r="H2" s="129"/>
      <c r="I2" s="129"/>
    </row>
    <row r="3" spans="1:13">
      <c r="A3" s="336" t="s">
        <v>1</v>
      </c>
      <c r="B3" s="335" t="s">
        <v>2</v>
      </c>
      <c r="C3" s="335" t="s">
        <v>3</v>
      </c>
      <c r="D3" s="336" t="s">
        <v>4</v>
      </c>
      <c r="E3" s="336" t="s">
        <v>5</v>
      </c>
      <c r="F3" s="337" t="s">
        <v>6</v>
      </c>
      <c r="G3" s="336" t="s">
        <v>7</v>
      </c>
      <c r="H3" s="337" t="s">
        <v>8</v>
      </c>
      <c r="I3" s="337" t="s">
        <v>9</v>
      </c>
    </row>
    <row r="4" spans="1:13">
      <c r="A4" s="336"/>
      <c r="B4" s="335"/>
      <c r="C4" s="335"/>
      <c r="D4" s="336"/>
      <c r="E4" s="336"/>
      <c r="F4" s="337"/>
      <c r="G4" s="336"/>
      <c r="H4" s="337"/>
      <c r="I4" s="337"/>
    </row>
    <row r="5" spans="1:13">
      <c r="A5" s="336"/>
      <c r="B5" s="201" t="s">
        <v>10</v>
      </c>
      <c r="C5" s="335"/>
      <c r="D5" s="199" t="s">
        <v>10</v>
      </c>
      <c r="E5" s="199" t="s">
        <v>10</v>
      </c>
      <c r="F5" s="204" t="s">
        <v>10</v>
      </c>
      <c r="G5" s="199" t="s">
        <v>11</v>
      </c>
      <c r="H5" s="337"/>
      <c r="I5" s="337"/>
    </row>
    <row r="6" spans="1:13" s="136" customFormat="1" ht="24" customHeight="1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>
      <c r="A12" s="363" t="s">
        <v>19</v>
      </c>
      <c r="B12" s="363"/>
      <c r="C12" s="363"/>
      <c r="D12" s="363"/>
      <c r="E12" s="363"/>
      <c r="F12" s="363"/>
      <c r="G12" s="363"/>
      <c r="H12" s="363"/>
      <c r="I12" s="363"/>
    </row>
    <row r="13" spans="1:13" s="153" customFormat="1" ht="55.5" customHeight="1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>
      <c r="A22" s="373" t="s">
        <v>276</v>
      </c>
      <c r="B22" s="373"/>
      <c r="C22" s="373"/>
      <c r="D22" s="373"/>
      <c r="E22" s="373"/>
      <c r="F22" s="373"/>
      <c r="G22" s="373"/>
      <c r="H22" s="373"/>
      <c r="I22" s="373"/>
    </row>
    <row r="23" spans="1:13">
      <c r="A23" s="126"/>
      <c r="B23" s="213"/>
      <c r="C23" s="333" t="s">
        <v>0</v>
      </c>
      <c r="D23" s="333"/>
      <c r="E23" s="333"/>
      <c r="F23" s="333"/>
      <c r="G23" s="333"/>
      <c r="H23" s="129"/>
      <c r="I23" s="129"/>
    </row>
    <row r="24" spans="1:13" ht="8.25" customHeight="1">
      <c r="A24" s="336" t="s">
        <v>1</v>
      </c>
      <c r="B24" s="335" t="s">
        <v>2</v>
      </c>
      <c r="C24" s="335" t="s">
        <v>3</v>
      </c>
      <c r="D24" s="336" t="s">
        <v>4</v>
      </c>
      <c r="E24" s="336" t="s">
        <v>5</v>
      </c>
      <c r="F24" s="337" t="s">
        <v>6</v>
      </c>
      <c r="G24" s="336" t="s">
        <v>7</v>
      </c>
      <c r="H24" s="337" t="s">
        <v>8</v>
      </c>
      <c r="I24" s="337" t="s">
        <v>9</v>
      </c>
    </row>
    <row r="25" spans="1:13">
      <c r="A25" s="336"/>
      <c r="B25" s="335"/>
      <c r="C25" s="335"/>
      <c r="D25" s="336"/>
      <c r="E25" s="336"/>
      <c r="F25" s="337"/>
      <c r="G25" s="336"/>
      <c r="H25" s="337"/>
      <c r="I25" s="337"/>
    </row>
    <row r="26" spans="1:13">
      <c r="A26" s="336"/>
      <c r="B26" s="201" t="s">
        <v>10</v>
      </c>
      <c r="C26" s="335"/>
      <c r="D26" s="199" t="s">
        <v>10</v>
      </c>
      <c r="E26" s="199" t="s">
        <v>10</v>
      </c>
      <c r="F26" s="204" t="s">
        <v>10</v>
      </c>
      <c r="G26" s="199" t="s">
        <v>11</v>
      </c>
      <c r="H26" s="337"/>
      <c r="I26" s="337"/>
    </row>
    <row r="27" spans="1:13" ht="21.75" customHeight="1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>
      <c r="A33" s="363" t="s">
        <v>19</v>
      </c>
      <c r="B33" s="363"/>
      <c r="C33" s="363"/>
      <c r="D33" s="363"/>
      <c r="E33" s="363"/>
      <c r="F33" s="363"/>
      <c r="G33" s="363"/>
      <c r="H33" s="363"/>
      <c r="I33" s="363"/>
    </row>
    <row r="34" spans="1:13" ht="63.75" customHeight="1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38" t="s">
        <v>153</v>
      </c>
      <c r="B1" s="338"/>
      <c r="C1" s="338"/>
      <c r="D1" s="338"/>
      <c r="E1" s="338"/>
      <c r="F1" s="338"/>
      <c r="G1" s="338"/>
      <c r="H1" s="338"/>
      <c r="I1" s="338"/>
      <c r="J1" s="338" t="s">
        <v>128</v>
      </c>
      <c r="K1" s="338"/>
      <c r="L1" s="338"/>
    </row>
    <row r="2" spans="1:12" ht="19.5" customHeight="1">
      <c r="A2" s="339" t="s">
        <v>1</v>
      </c>
      <c r="B2" s="339" t="s">
        <v>129</v>
      </c>
      <c r="C2" s="339" t="s">
        <v>130</v>
      </c>
      <c r="D2" s="340" t="s">
        <v>131</v>
      </c>
      <c r="E2" s="340" t="s">
        <v>132</v>
      </c>
      <c r="F2" s="341" t="s">
        <v>133</v>
      </c>
      <c r="G2" s="341" t="s">
        <v>134</v>
      </c>
      <c r="H2" s="342" t="s">
        <v>135</v>
      </c>
      <c r="I2" s="342"/>
      <c r="J2" s="342"/>
      <c r="K2" s="342"/>
      <c r="L2" s="342"/>
    </row>
    <row r="3" spans="1:12" ht="13.5" customHeight="1">
      <c r="A3" s="339"/>
      <c r="B3" s="339"/>
      <c r="C3" s="339"/>
      <c r="D3" s="340"/>
      <c r="E3" s="340"/>
      <c r="F3" s="341"/>
      <c r="G3" s="341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1" t="s">
        <v>137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</row>
    <row r="5" spans="1:12" ht="13.5" customHeight="1">
      <c r="A5" s="346" t="s">
        <v>138</v>
      </c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8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46" t="s">
        <v>45</v>
      </c>
      <c r="D10" s="347"/>
      <c r="E10" s="347"/>
      <c r="F10" s="348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43" t="s">
        <v>149</v>
      </c>
      <c r="B11" s="343"/>
      <c r="C11" s="343"/>
      <c r="D11" s="343"/>
      <c r="E11" s="343"/>
      <c r="F11" s="343"/>
      <c r="G11" s="343"/>
      <c r="H11" s="343"/>
      <c r="I11" s="343"/>
      <c r="J11" s="343"/>
      <c r="K11" s="343"/>
      <c r="L11" s="343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43" t="s">
        <v>144</v>
      </c>
      <c r="B13" s="343"/>
      <c r="C13" s="343"/>
      <c r="D13" s="343"/>
      <c r="E13" s="343"/>
      <c r="F13" s="343"/>
      <c r="G13" s="343"/>
      <c r="H13" s="343"/>
      <c r="I13" s="343"/>
      <c r="J13" s="343"/>
      <c r="K13" s="343"/>
      <c r="L13" s="343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46" t="s">
        <v>151</v>
      </c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8"/>
    </row>
    <row r="16" spans="1:12" ht="16.5" customHeight="1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46">
        <v>200</v>
      </c>
      <c r="D19" s="347"/>
      <c r="E19" s="347"/>
      <c r="F19" s="348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46" t="s">
        <v>16</v>
      </c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8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>
      <c r="A22" s="346" t="s">
        <v>262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8"/>
    </row>
    <row r="23" spans="1:12" ht="18.75" customHeight="1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>
      <c r="A24" s="352"/>
      <c r="B24" s="353"/>
      <c r="C24" s="353"/>
      <c r="D24" s="354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>
      <c r="A25" s="344" t="s">
        <v>154</v>
      </c>
      <c r="B25" s="345"/>
      <c r="C25" s="345"/>
      <c r="D25" s="345"/>
      <c r="E25" s="345"/>
      <c r="F25" s="345"/>
      <c r="G25" s="345"/>
      <c r="H25" s="345"/>
      <c r="I25" s="345"/>
      <c r="J25" s="345"/>
      <c r="K25" s="345"/>
      <c r="L25" s="345"/>
    </row>
    <row r="26" spans="1:12" s="44" customFormat="1">
      <c r="A26" s="346" t="s">
        <v>36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7"/>
      <c r="L26" s="348"/>
    </row>
    <row r="27" spans="1:12" s="44" customFormat="1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49" t="s">
        <v>143</v>
      </c>
      <c r="B33" s="349" t="s">
        <v>186</v>
      </c>
      <c r="C33" s="350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46" t="s">
        <v>177</v>
      </c>
      <c r="B34" s="347"/>
      <c r="C34" s="347"/>
      <c r="D34" s="347"/>
      <c r="E34" s="347"/>
      <c r="F34" s="347"/>
      <c r="G34" s="347"/>
      <c r="H34" s="347"/>
      <c r="I34" s="347"/>
      <c r="J34" s="347"/>
      <c r="K34" s="347"/>
      <c r="L34" s="348"/>
    </row>
    <row r="35" spans="1:1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>
      <c r="A45" s="49" t="s">
        <v>143</v>
      </c>
      <c r="B45" s="349" t="s">
        <v>185</v>
      </c>
      <c r="C45" s="350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>
      <c r="A46" s="346" t="s">
        <v>38</v>
      </c>
      <c r="B46" s="347"/>
      <c r="C46" s="347"/>
      <c r="D46" s="347"/>
      <c r="E46" s="347"/>
      <c r="F46" s="347"/>
      <c r="G46" s="347"/>
      <c r="H46" s="347"/>
      <c r="I46" s="347"/>
      <c r="J46" s="347"/>
      <c r="K46" s="347"/>
      <c r="L46" s="348"/>
    </row>
    <row r="47" spans="1:1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49" t="s">
        <v>187</v>
      </c>
      <c r="C50" s="350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>
      <c r="A51" s="358" t="s">
        <v>55</v>
      </c>
      <c r="B51" s="359"/>
      <c r="C51" s="359"/>
      <c r="D51" s="359"/>
      <c r="E51" s="359"/>
      <c r="F51" s="359"/>
      <c r="G51" s="359"/>
      <c r="H51" s="359"/>
      <c r="I51" s="359"/>
      <c r="J51" s="359"/>
      <c r="K51" s="359"/>
      <c r="L51" s="360"/>
    </row>
    <row r="52" spans="1:12" ht="16.5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>
      <c r="A57" s="49" t="s">
        <v>143</v>
      </c>
      <c r="B57" s="349">
        <v>90</v>
      </c>
      <c r="C57" s="350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>
      <c r="A58" s="346" t="s">
        <v>23</v>
      </c>
      <c r="B58" s="347"/>
      <c r="C58" s="347"/>
      <c r="D58" s="347"/>
      <c r="E58" s="347"/>
      <c r="F58" s="347"/>
      <c r="G58" s="347"/>
      <c r="H58" s="347"/>
      <c r="I58" s="347"/>
      <c r="J58" s="347"/>
      <c r="K58" s="347"/>
      <c r="L58" s="348"/>
    </row>
    <row r="59" spans="1:1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>
      <c r="A61" s="58" t="s">
        <v>143</v>
      </c>
      <c r="B61" s="361">
        <v>200</v>
      </c>
      <c r="C61" s="362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>
      <c r="A62" s="30" t="s">
        <v>163</v>
      </c>
      <c r="B62" s="59">
        <v>80</v>
      </c>
      <c r="C62" s="59">
        <v>80</v>
      </c>
      <c r="D62" s="355"/>
      <c r="E62" s="356"/>
      <c r="F62" s="356"/>
      <c r="G62" s="357"/>
      <c r="H62" s="50"/>
      <c r="I62" s="50"/>
      <c r="J62" s="50"/>
      <c r="K62" s="50"/>
      <c r="L62" s="61"/>
    </row>
    <row r="63" spans="1:1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355"/>
      <c r="E64" s="356"/>
      <c r="F64" s="356"/>
      <c r="G64" s="357"/>
      <c r="H64" s="50"/>
      <c r="I64" s="50"/>
      <c r="J64" s="50"/>
      <c r="K64" s="50"/>
      <c r="L64" s="61"/>
    </row>
    <row r="65" spans="1:1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>
      <c r="A66" s="355" t="s">
        <v>133</v>
      </c>
      <c r="B66" s="356"/>
      <c r="C66" s="356"/>
      <c r="D66" s="357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>
      <c r="A67" s="22"/>
      <c r="B67" s="22"/>
      <c r="C67" s="63"/>
      <c r="E67" s="64"/>
      <c r="F67" s="22"/>
      <c r="G67" s="22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</sheetData>
  <mergeCells count="34">
    <mergeCell ref="D62:G62"/>
    <mergeCell ref="D64:G64"/>
    <mergeCell ref="A66:D66"/>
    <mergeCell ref="A51:L51"/>
    <mergeCell ref="B50:C50"/>
    <mergeCell ref="A58:L58"/>
    <mergeCell ref="B61:C61"/>
    <mergeCell ref="A34:L34"/>
    <mergeCell ref="B45:C45"/>
    <mergeCell ref="A46:L46"/>
    <mergeCell ref="B57:C57"/>
    <mergeCell ref="A22:L22"/>
    <mergeCell ref="A24:D24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>
      <c r="A1" s="338" t="s">
        <v>255</v>
      </c>
      <c r="B1" s="338"/>
      <c r="C1" s="338"/>
      <c r="D1" s="338"/>
      <c r="E1" s="338"/>
      <c r="F1" s="338"/>
      <c r="G1" s="338"/>
      <c r="H1" s="338"/>
      <c r="I1" s="338"/>
      <c r="J1" s="338" t="s">
        <v>128</v>
      </c>
      <c r="K1" s="338"/>
      <c r="L1" s="338"/>
    </row>
    <row r="2" spans="1:12" ht="19.5" customHeight="1">
      <c r="A2" s="339" t="s">
        <v>1</v>
      </c>
      <c r="B2" s="339" t="s">
        <v>129</v>
      </c>
      <c r="C2" s="339" t="s">
        <v>130</v>
      </c>
      <c r="D2" s="340" t="s">
        <v>131</v>
      </c>
      <c r="E2" s="340" t="s">
        <v>132</v>
      </c>
      <c r="F2" s="341" t="s">
        <v>133</v>
      </c>
      <c r="G2" s="341" t="s">
        <v>134</v>
      </c>
      <c r="H2" s="342" t="s">
        <v>135</v>
      </c>
      <c r="I2" s="342"/>
      <c r="J2" s="342"/>
      <c r="K2" s="342"/>
      <c r="L2" s="342"/>
    </row>
    <row r="3" spans="1:12" ht="13.5" customHeight="1">
      <c r="A3" s="339"/>
      <c r="B3" s="339"/>
      <c r="C3" s="339"/>
      <c r="D3" s="340"/>
      <c r="E3" s="340"/>
      <c r="F3" s="341"/>
      <c r="G3" s="341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1" t="s">
        <v>252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</row>
    <row r="5" spans="1:12" ht="13.5" customHeight="1">
      <c r="A5" s="346" t="s">
        <v>59</v>
      </c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8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58" t="s">
        <v>29</v>
      </c>
      <c r="D10" s="347"/>
      <c r="E10" s="347"/>
      <c r="F10" s="348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>
      <c r="A11" s="358" t="s">
        <v>88</v>
      </c>
      <c r="B11" s="359"/>
      <c r="C11" s="359"/>
      <c r="D11" s="359"/>
      <c r="E11" s="359"/>
      <c r="F11" s="359"/>
      <c r="G11" s="359"/>
      <c r="H11" s="359"/>
      <c r="I11" s="359"/>
      <c r="J11" s="359"/>
      <c r="K11" s="359"/>
      <c r="L11" s="360"/>
    </row>
    <row r="12" spans="1:1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>
      <c r="A20" s="85" t="s">
        <v>143</v>
      </c>
      <c r="B20" s="349">
        <v>100</v>
      </c>
      <c r="C20" s="350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>
      <c r="A21" s="346" t="s">
        <v>51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  <c r="L21" s="348"/>
    </row>
    <row r="22" spans="1:12" s="44" customFormat="1" ht="14.25" customHeight="1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>
      <c r="A23" s="89" t="s">
        <v>143</v>
      </c>
      <c r="B23" s="349">
        <v>100</v>
      </c>
      <c r="C23" s="350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>
      <c r="A24" s="346" t="s">
        <v>151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8"/>
    </row>
    <row r="25" spans="1:12" ht="16.5" customHeight="1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>
      <c r="A28" s="30" t="s">
        <v>143</v>
      </c>
      <c r="B28" s="25"/>
      <c r="C28" s="346">
        <v>200</v>
      </c>
      <c r="D28" s="347"/>
      <c r="E28" s="347"/>
      <c r="F28" s="348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>
      <c r="A29" s="346" t="s">
        <v>16</v>
      </c>
      <c r="B29" s="347"/>
      <c r="C29" s="347"/>
      <c r="D29" s="347"/>
      <c r="E29" s="347"/>
      <c r="F29" s="347"/>
      <c r="G29" s="347"/>
      <c r="H29" s="347"/>
      <c r="I29" s="347"/>
      <c r="J29" s="347"/>
      <c r="K29" s="347"/>
      <c r="L29" s="348"/>
    </row>
    <row r="30" spans="1:12" s="41" customFormat="1" ht="18" customHeight="1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>
      <c r="A31" s="352"/>
      <c r="B31" s="353"/>
      <c r="C31" s="353"/>
      <c r="D31" s="354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>
      <c r="A32" s="344" t="s">
        <v>154</v>
      </c>
      <c r="B32" s="345"/>
      <c r="C32" s="345"/>
      <c r="D32" s="345"/>
      <c r="E32" s="345"/>
      <c r="F32" s="345"/>
      <c r="G32" s="345"/>
      <c r="H32" s="345"/>
      <c r="I32" s="345"/>
      <c r="J32" s="345"/>
      <c r="K32" s="345"/>
      <c r="L32" s="345"/>
    </row>
    <row r="33" spans="1:12" s="44" customFormat="1">
      <c r="A33" s="346" t="s">
        <v>155</v>
      </c>
      <c r="B33" s="347"/>
      <c r="C33" s="347"/>
      <c r="D33" s="347"/>
      <c r="E33" s="347"/>
      <c r="F33" s="347"/>
      <c r="G33" s="347"/>
      <c r="H33" s="347"/>
      <c r="I33" s="347"/>
      <c r="J33" s="347"/>
      <c r="K33" s="347"/>
      <c r="L33" s="348"/>
    </row>
    <row r="34" spans="1:12" s="44" customFormat="1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>
      <c r="A37" s="85" t="s">
        <v>143</v>
      </c>
      <c r="B37" s="349" t="s">
        <v>186</v>
      </c>
      <c r="C37" s="350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>
      <c r="A38" s="346" t="s">
        <v>219</v>
      </c>
      <c r="B38" s="347"/>
      <c r="C38" s="347"/>
      <c r="D38" s="347"/>
      <c r="E38" s="347"/>
      <c r="F38" s="347"/>
      <c r="G38" s="347"/>
      <c r="H38" s="347"/>
      <c r="I38" s="347"/>
      <c r="J38" s="347"/>
      <c r="K38" s="347"/>
      <c r="L38" s="348"/>
    </row>
    <row r="39" spans="1:12" ht="16.5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>
      <c r="A46" s="85" t="s">
        <v>143</v>
      </c>
      <c r="B46" s="379" t="s">
        <v>185</v>
      </c>
      <c r="C46" s="379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>
      <c r="A47" s="390" t="s">
        <v>123</v>
      </c>
      <c r="B47" s="391"/>
      <c r="C47" s="391"/>
      <c r="D47" s="391"/>
      <c r="E47" s="391"/>
      <c r="F47" s="391"/>
      <c r="G47" s="391"/>
      <c r="H47" s="347"/>
      <c r="I47" s="347"/>
      <c r="J47" s="347"/>
      <c r="K47" s="347"/>
      <c r="L47" s="348"/>
    </row>
    <row r="48" spans="1:12" ht="15.75" customHeight="1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>
      <c r="A55" s="75" t="s">
        <v>143</v>
      </c>
      <c r="B55" s="374">
        <v>220</v>
      </c>
      <c r="C55" s="374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>
      <c r="A56" s="346" t="s">
        <v>151</v>
      </c>
      <c r="B56" s="347"/>
      <c r="C56" s="347"/>
      <c r="D56" s="347"/>
      <c r="E56" s="347"/>
      <c r="F56" s="347"/>
      <c r="G56" s="347"/>
      <c r="H56" s="347"/>
      <c r="I56" s="347"/>
      <c r="J56" s="347"/>
      <c r="K56" s="347"/>
      <c r="L56" s="348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46">
        <v>200</v>
      </c>
      <c r="D60" s="347"/>
      <c r="E60" s="347"/>
      <c r="F60" s="348"/>
      <c r="G60" s="31">
        <v>5</v>
      </c>
      <c r="H60" s="15"/>
      <c r="I60" s="15"/>
      <c r="J60" s="15"/>
      <c r="K60" s="15"/>
      <c r="L60" s="15"/>
    </row>
    <row r="61" spans="1:12">
      <c r="A61" s="30" t="s">
        <v>163</v>
      </c>
      <c r="B61" s="59">
        <v>80</v>
      </c>
      <c r="C61" s="59">
        <v>80</v>
      </c>
      <c r="D61" s="355"/>
      <c r="E61" s="356"/>
      <c r="F61" s="356"/>
      <c r="G61" s="357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55"/>
      <c r="E63" s="356"/>
      <c r="F63" s="356"/>
      <c r="G63" s="357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55" t="s">
        <v>133</v>
      </c>
      <c r="B65" s="356"/>
      <c r="C65" s="356"/>
      <c r="D65" s="357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3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B46:C46"/>
    <mergeCell ref="C60:F60"/>
    <mergeCell ref="D61:G61"/>
    <mergeCell ref="D63:G63"/>
    <mergeCell ref="A65:D65"/>
    <mergeCell ref="A47:L47"/>
    <mergeCell ref="B55:C55"/>
    <mergeCell ref="A56:L56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C000"/>
  </sheetPr>
  <dimension ref="A1:O24"/>
  <sheetViews>
    <sheetView view="pageBreakPreview" topLeftCell="A2" zoomScale="80" zoomScaleSheetLayoutView="80" workbookViewId="0">
      <selection activeCell="D6" sqref="D6:D8"/>
    </sheetView>
  </sheetViews>
  <sheetFormatPr defaultRowHeight="16.5"/>
  <cols>
    <col min="1" max="1" width="33.28515625" style="222" customWidth="1"/>
    <col min="2" max="2" width="10" style="139" customWidth="1"/>
    <col min="3" max="3" width="9.5703125" style="139" customWidth="1"/>
    <col min="4" max="4" width="9.5703125" style="276" customWidth="1"/>
    <col min="5" max="5" width="11" style="139" customWidth="1"/>
    <col min="6" max="6" width="10.140625" style="139" customWidth="1"/>
    <col min="7" max="7" width="9.85546875" style="139" customWidth="1"/>
    <col min="8" max="8" width="11.140625" style="139" customWidth="1"/>
    <col min="9" max="9" width="10.7109375" style="139" customWidth="1"/>
    <col min="10" max="10" width="10.140625" style="139" customWidth="1"/>
    <col min="11" max="11" width="9.140625" style="139"/>
    <col min="12" max="12" width="10" style="139" customWidth="1"/>
    <col min="13" max="16384" width="9.140625" style="131"/>
  </cols>
  <sheetData>
    <row r="1" spans="1:15" hidden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</row>
    <row r="2" spans="1:15" ht="21" customHeight="1">
      <c r="A2" s="262" t="s">
        <v>301</v>
      </c>
      <c r="B2" s="269"/>
      <c r="C2" s="269"/>
      <c r="D2" s="269"/>
      <c r="E2" s="263"/>
      <c r="F2" s="263"/>
      <c r="G2" s="263"/>
      <c r="H2" s="396" t="s">
        <v>291</v>
      </c>
      <c r="I2" s="396"/>
      <c r="J2" s="396"/>
      <c r="K2" s="263"/>
      <c r="L2" s="263"/>
    </row>
    <row r="3" spans="1:15" ht="21" customHeight="1">
      <c r="A3"/>
      <c r="B3"/>
      <c r="C3"/>
      <c r="D3" s="269"/>
      <c r="E3"/>
      <c r="F3"/>
      <c r="G3"/>
      <c r="H3" s="396" t="s">
        <v>292</v>
      </c>
      <c r="I3" s="396"/>
      <c r="J3" s="396"/>
      <c r="K3"/>
      <c r="L3" s="131"/>
    </row>
    <row r="4" spans="1:15" ht="42" customHeight="1">
      <c r="A4" s="264"/>
      <c r="B4" s="397" t="s">
        <v>325</v>
      </c>
      <c r="C4" s="397"/>
      <c r="D4" s="397"/>
      <c r="E4" s="397"/>
      <c r="F4" s="397"/>
      <c r="G4" s="397"/>
      <c r="H4" s="397"/>
      <c r="I4" s="397"/>
      <c r="J4" s="397"/>
      <c r="K4" s="264"/>
      <c r="L4" s="131"/>
    </row>
    <row r="5" spans="1:15" ht="21" customHeight="1">
      <c r="A5" s="264"/>
      <c r="B5" s="265"/>
      <c r="C5" s="397" t="s">
        <v>293</v>
      </c>
      <c r="D5" s="397"/>
      <c r="E5" s="397"/>
      <c r="F5" s="397"/>
      <c r="G5" s="397"/>
      <c r="H5" s="397"/>
      <c r="I5" s="397"/>
      <c r="J5" s="265"/>
      <c r="K5" s="264"/>
      <c r="L5" s="131"/>
    </row>
    <row r="6" spans="1:15" s="130" customFormat="1">
      <c r="A6" s="336" t="s">
        <v>1</v>
      </c>
      <c r="B6" s="367" t="s">
        <v>2</v>
      </c>
      <c r="C6" s="367" t="s">
        <v>2</v>
      </c>
      <c r="D6" s="368" t="s">
        <v>3</v>
      </c>
      <c r="E6" s="369" t="s">
        <v>4</v>
      </c>
      <c r="F6" s="369" t="s">
        <v>4</v>
      </c>
      <c r="G6" s="369" t="s">
        <v>5</v>
      </c>
      <c r="H6" s="369" t="s">
        <v>5</v>
      </c>
      <c r="I6" s="370" t="s">
        <v>6</v>
      </c>
      <c r="J6" s="370" t="s">
        <v>6</v>
      </c>
      <c r="K6" s="369" t="s">
        <v>7</v>
      </c>
      <c r="L6" s="369" t="s">
        <v>7</v>
      </c>
    </row>
    <row r="7" spans="1:15" s="130" customFormat="1" ht="4.5" customHeight="1">
      <c r="A7" s="336"/>
      <c r="B7" s="367"/>
      <c r="C7" s="367"/>
      <c r="D7" s="392"/>
      <c r="E7" s="369"/>
      <c r="F7" s="369"/>
      <c r="G7" s="369"/>
      <c r="H7" s="369"/>
      <c r="I7" s="370"/>
      <c r="J7" s="370"/>
      <c r="K7" s="369"/>
      <c r="L7" s="369"/>
    </row>
    <row r="8" spans="1:15" s="130" customFormat="1">
      <c r="A8" s="336"/>
      <c r="B8" s="261" t="s">
        <v>295</v>
      </c>
      <c r="C8" s="261" t="s">
        <v>296</v>
      </c>
      <c r="D8" s="393"/>
      <c r="E8" s="271" t="s">
        <v>295</v>
      </c>
      <c r="F8" s="271" t="s">
        <v>296</v>
      </c>
      <c r="G8" s="271" t="s">
        <v>295</v>
      </c>
      <c r="H8" s="271" t="s">
        <v>296</v>
      </c>
      <c r="I8" s="271" t="s">
        <v>295</v>
      </c>
      <c r="J8" s="271" t="s">
        <v>296</v>
      </c>
      <c r="K8" s="271" t="s">
        <v>295</v>
      </c>
      <c r="L8" s="271" t="s">
        <v>296</v>
      </c>
    </row>
    <row r="9" spans="1:15" s="136" customFormat="1" ht="38.25" customHeight="1">
      <c r="A9" s="293" t="s">
        <v>28</v>
      </c>
      <c r="B9" s="285">
        <v>200</v>
      </c>
      <c r="C9" s="285">
        <v>250</v>
      </c>
      <c r="D9" s="300">
        <v>47.22</v>
      </c>
      <c r="E9" s="286">
        <v>6.42</v>
      </c>
      <c r="F9" s="286">
        <v>8.02</v>
      </c>
      <c r="G9" s="286">
        <v>4.9000000000000004</v>
      </c>
      <c r="H9" s="286">
        <v>6.12</v>
      </c>
      <c r="I9" s="286">
        <v>33.97</v>
      </c>
      <c r="J9" s="286">
        <v>42.46</v>
      </c>
      <c r="K9" s="286">
        <v>205.6</v>
      </c>
      <c r="L9" s="286">
        <v>257</v>
      </c>
    </row>
    <row r="10" spans="1:15" s="275" customFormat="1" ht="31.5" customHeight="1">
      <c r="A10" s="272" t="s">
        <v>149</v>
      </c>
      <c r="B10" s="285">
        <v>10</v>
      </c>
      <c r="C10" s="285">
        <v>10</v>
      </c>
      <c r="D10" s="300">
        <v>4.97</v>
      </c>
      <c r="E10" s="286">
        <v>0.1</v>
      </c>
      <c r="F10" s="286">
        <v>0.1</v>
      </c>
      <c r="G10" s="286">
        <v>8.3000000000000007</v>
      </c>
      <c r="H10" s="286">
        <v>8.3000000000000007</v>
      </c>
      <c r="I10" s="286">
        <v>0.1</v>
      </c>
      <c r="J10" s="286">
        <v>0.1</v>
      </c>
      <c r="K10" s="286">
        <v>74.900000000000006</v>
      </c>
      <c r="L10" s="286">
        <v>74.900000000000006</v>
      </c>
    </row>
    <row r="11" spans="1:15" s="275" customFormat="1" ht="36.75" customHeight="1">
      <c r="A11" s="272" t="s">
        <v>32</v>
      </c>
      <c r="B11" s="283">
        <v>30</v>
      </c>
      <c r="C11" s="283">
        <v>30</v>
      </c>
      <c r="D11" s="300">
        <v>19.059999999999999</v>
      </c>
      <c r="E11" s="286">
        <v>7.02</v>
      </c>
      <c r="F11" s="286">
        <v>7.02</v>
      </c>
      <c r="G11" s="286">
        <v>5.8</v>
      </c>
      <c r="H11" s="286">
        <v>5.8</v>
      </c>
      <c r="I11" s="286">
        <v>0</v>
      </c>
      <c r="J11" s="286">
        <v>0</v>
      </c>
      <c r="K11" s="286">
        <v>109.1</v>
      </c>
      <c r="L11" s="286">
        <v>109.1</v>
      </c>
    </row>
    <row r="12" spans="1:15" s="275" customFormat="1" ht="36.75" customHeight="1">
      <c r="A12" s="272" t="s">
        <v>16</v>
      </c>
      <c r="B12" s="283">
        <v>60</v>
      </c>
      <c r="C12" s="283">
        <v>60</v>
      </c>
      <c r="D12" s="300">
        <v>6.47</v>
      </c>
      <c r="E12" s="286">
        <v>4.8</v>
      </c>
      <c r="F12" s="286">
        <v>4.8</v>
      </c>
      <c r="G12" s="286">
        <v>0.6</v>
      </c>
      <c r="H12" s="286">
        <v>0.6</v>
      </c>
      <c r="I12" s="286">
        <v>31.8</v>
      </c>
      <c r="J12" s="286">
        <v>31.8</v>
      </c>
      <c r="K12" s="286">
        <v>150</v>
      </c>
      <c r="L12" s="286">
        <v>150</v>
      </c>
    </row>
    <row r="13" spans="1:15" s="275" customFormat="1" ht="36.75" customHeight="1">
      <c r="A13" s="281" t="s">
        <v>300</v>
      </c>
      <c r="B13" s="283">
        <v>200</v>
      </c>
      <c r="C13" s="283">
        <v>200</v>
      </c>
      <c r="D13" s="300">
        <v>9.64</v>
      </c>
      <c r="E13" s="286">
        <v>0.2</v>
      </c>
      <c r="F13" s="286">
        <v>0.2</v>
      </c>
      <c r="G13" s="286">
        <v>0</v>
      </c>
      <c r="H13" s="286">
        <v>0</v>
      </c>
      <c r="I13" s="286">
        <v>6.4</v>
      </c>
      <c r="J13" s="286">
        <v>6.4</v>
      </c>
      <c r="K13" s="286">
        <v>26.4</v>
      </c>
      <c r="L13" s="286">
        <v>26.4</v>
      </c>
      <c r="M13" s="147"/>
      <c r="N13" s="148"/>
      <c r="O13" s="149"/>
    </row>
    <row r="14" spans="1:15" s="275" customFormat="1" ht="20.25" customHeight="1">
      <c r="A14" s="289" t="s">
        <v>18</v>
      </c>
      <c r="B14" s="278">
        <f>SUM(B9:B13)</f>
        <v>500</v>
      </c>
      <c r="C14" s="278">
        <f>SUM(C9:C13)</f>
        <v>550</v>
      </c>
      <c r="D14" s="318">
        <f>D9+D10+D11+D12+D13</f>
        <v>87.36</v>
      </c>
      <c r="E14" s="278">
        <f t="shared" ref="E14:L14" si="0">SUM(E9:E13)</f>
        <v>18.54</v>
      </c>
      <c r="F14" s="278">
        <f t="shared" si="0"/>
        <v>20.139999999999997</v>
      </c>
      <c r="G14" s="278">
        <f t="shared" si="0"/>
        <v>19.600000000000001</v>
      </c>
      <c r="H14" s="278">
        <f t="shared" si="0"/>
        <v>20.820000000000004</v>
      </c>
      <c r="I14" s="278">
        <f t="shared" si="0"/>
        <v>72.27000000000001</v>
      </c>
      <c r="J14" s="278">
        <f t="shared" si="0"/>
        <v>80.760000000000005</v>
      </c>
      <c r="K14" s="278">
        <f t="shared" si="0"/>
        <v>566</v>
      </c>
      <c r="L14" s="278">
        <f t="shared" si="0"/>
        <v>617.4</v>
      </c>
    </row>
    <row r="15" spans="1:15" ht="21" customHeight="1">
      <c r="A15" s="394" t="s">
        <v>19</v>
      </c>
      <c r="B15" s="395"/>
      <c r="C15" s="395"/>
      <c r="D15" s="395"/>
      <c r="E15" s="395"/>
      <c r="F15" s="395"/>
      <c r="G15" s="395"/>
      <c r="H15" s="395"/>
      <c r="I15" s="395"/>
      <c r="J15" s="395"/>
      <c r="K15" s="395"/>
      <c r="L15" s="395"/>
    </row>
    <row r="16" spans="1:15" s="275" customFormat="1" ht="51" customHeight="1">
      <c r="A16" s="280" t="s">
        <v>298</v>
      </c>
      <c r="B16" s="283">
        <v>60</v>
      </c>
      <c r="C16" s="251">
        <v>100</v>
      </c>
      <c r="D16" s="251">
        <v>12</v>
      </c>
      <c r="E16" s="286">
        <v>0.66</v>
      </c>
      <c r="F16" s="286">
        <v>1.1000000000000001</v>
      </c>
      <c r="G16" s="286">
        <v>0.12</v>
      </c>
      <c r="H16" s="286">
        <v>0.2</v>
      </c>
      <c r="I16" s="286">
        <v>2.2799999999999998</v>
      </c>
      <c r="J16" s="286">
        <v>3.8</v>
      </c>
      <c r="K16" s="286">
        <v>13.2</v>
      </c>
      <c r="L16" s="286">
        <v>22</v>
      </c>
    </row>
    <row r="17" spans="1:12" s="275" customFormat="1" ht="38.25" customHeight="1">
      <c r="A17" s="281" t="s">
        <v>288</v>
      </c>
      <c r="B17" s="284">
        <v>250</v>
      </c>
      <c r="C17" s="251">
        <v>300</v>
      </c>
      <c r="D17" s="251">
        <v>15</v>
      </c>
      <c r="E17" s="286">
        <v>2.15</v>
      </c>
      <c r="F17" s="286">
        <v>2.58</v>
      </c>
      <c r="G17" s="286">
        <v>6.1</v>
      </c>
      <c r="H17" s="286">
        <v>7.32</v>
      </c>
      <c r="I17" s="286">
        <v>12.97</v>
      </c>
      <c r="J17" s="286">
        <v>15.57</v>
      </c>
      <c r="K17" s="286">
        <v>115.42</v>
      </c>
      <c r="L17" s="286">
        <v>138.51</v>
      </c>
    </row>
    <row r="18" spans="1:12" s="275" customFormat="1" ht="30.75" customHeight="1">
      <c r="A18" s="282" t="s">
        <v>59</v>
      </c>
      <c r="B18" s="285">
        <v>200</v>
      </c>
      <c r="C18" s="260">
        <v>250</v>
      </c>
      <c r="D18" s="260">
        <v>20</v>
      </c>
      <c r="E18" s="286">
        <v>4</v>
      </c>
      <c r="F18" s="286">
        <v>5.0999999999999996</v>
      </c>
      <c r="G18" s="286">
        <v>7.6</v>
      </c>
      <c r="H18" s="286">
        <v>9.5</v>
      </c>
      <c r="I18" s="286">
        <v>31.6</v>
      </c>
      <c r="J18" s="286">
        <v>39.5</v>
      </c>
      <c r="K18" s="286">
        <v>211</v>
      </c>
      <c r="L18" s="286">
        <v>263.87</v>
      </c>
    </row>
    <row r="19" spans="1:12" s="275" customFormat="1" ht="28.5" customHeight="1">
      <c r="A19" s="272" t="s">
        <v>302</v>
      </c>
      <c r="B19" s="314">
        <v>100</v>
      </c>
      <c r="C19" s="253">
        <v>100</v>
      </c>
      <c r="D19" s="253">
        <v>35</v>
      </c>
      <c r="E19" s="296">
        <v>14.4</v>
      </c>
      <c r="F19" s="296">
        <v>14.4</v>
      </c>
      <c r="G19" s="296">
        <v>11</v>
      </c>
      <c r="H19" s="296">
        <v>14</v>
      </c>
      <c r="I19" s="296">
        <v>3.2</v>
      </c>
      <c r="J19" s="296">
        <v>3.2</v>
      </c>
      <c r="K19" s="296">
        <v>222.1</v>
      </c>
      <c r="L19" s="296">
        <v>222.1</v>
      </c>
    </row>
    <row r="20" spans="1:12" s="275" customFormat="1" ht="34.5" customHeight="1">
      <c r="A20" s="281" t="s">
        <v>280</v>
      </c>
      <c r="B20" s="295">
        <v>200</v>
      </c>
      <c r="C20" s="253">
        <v>200</v>
      </c>
      <c r="D20" s="320">
        <v>10</v>
      </c>
      <c r="E20" s="297">
        <v>0.35</v>
      </c>
      <c r="F20" s="297">
        <v>0.35</v>
      </c>
      <c r="G20" s="297">
        <v>0.08</v>
      </c>
      <c r="H20" s="297">
        <v>0.08</v>
      </c>
      <c r="I20" s="297">
        <v>29.85</v>
      </c>
      <c r="J20" s="297">
        <v>29.85</v>
      </c>
      <c r="K20" s="297">
        <v>122</v>
      </c>
      <c r="L20" s="297">
        <v>122</v>
      </c>
    </row>
    <row r="21" spans="1:12" s="275" customFormat="1" ht="27" customHeight="1">
      <c r="A21" s="281" t="s">
        <v>286</v>
      </c>
      <c r="B21" s="284">
        <v>30</v>
      </c>
      <c r="C21" s="251">
        <v>30</v>
      </c>
      <c r="D21" s="321">
        <v>3</v>
      </c>
      <c r="E21" s="287">
        <v>2.5</v>
      </c>
      <c r="F21" s="287">
        <v>2.5</v>
      </c>
      <c r="G21" s="287">
        <v>0.5</v>
      </c>
      <c r="H21" s="287">
        <v>0.5</v>
      </c>
      <c r="I21" s="287">
        <v>12.7</v>
      </c>
      <c r="J21" s="287">
        <v>12.7</v>
      </c>
      <c r="K21" s="287">
        <v>66.099999999999994</v>
      </c>
      <c r="L21" s="287">
        <v>66.099999999999994</v>
      </c>
    </row>
    <row r="22" spans="1:12" s="275" customFormat="1" ht="34.5" customHeight="1">
      <c r="A22" s="281" t="s">
        <v>287</v>
      </c>
      <c r="B22" s="283">
        <v>30</v>
      </c>
      <c r="C22" s="251">
        <v>30</v>
      </c>
      <c r="D22" s="251">
        <v>3</v>
      </c>
      <c r="E22" s="286">
        <v>2.4</v>
      </c>
      <c r="F22" s="286">
        <v>2.4</v>
      </c>
      <c r="G22" s="286">
        <v>0.3</v>
      </c>
      <c r="H22" s="286">
        <v>0.3</v>
      </c>
      <c r="I22" s="286">
        <v>14.6</v>
      </c>
      <c r="J22" s="286">
        <v>14.6</v>
      </c>
      <c r="K22" s="286">
        <v>72.599999999999994</v>
      </c>
      <c r="L22" s="286">
        <v>72.599999999999994</v>
      </c>
    </row>
    <row r="23" spans="1:12" s="275" customFormat="1" ht="21.75" customHeight="1">
      <c r="A23" s="219" t="s">
        <v>27</v>
      </c>
      <c r="B23" s="315">
        <f>SUM(B16:B22)</f>
        <v>870</v>
      </c>
      <c r="C23" s="315">
        <f>SUM(C16:C22)</f>
        <v>1010</v>
      </c>
      <c r="D23" s="322">
        <f>D16+D17+D18+D19+D20+D21+D22</f>
        <v>98</v>
      </c>
      <c r="E23" s="294">
        <f t="shared" ref="E23:L23" si="1">SUM(E16:E22)</f>
        <v>26.46</v>
      </c>
      <c r="F23" s="294">
        <f t="shared" si="1"/>
        <v>28.43</v>
      </c>
      <c r="G23" s="294">
        <f t="shared" si="1"/>
        <v>25.7</v>
      </c>
      <c r="H23" s="294">
        <f t="shared" si="1"/>
        <v>31.9</v>
      </c>
      <c r="I23" s="294">
        <f t="shared" si="1"/>
        <v>107.2</v>
      </c>
      <c r="J23" s="294">
        <f t="shared" si="1"/>
        <v>119.22000000000001</v>
      </c>
      <c r="K23" s="294">
        <f t="shared" si="1"/>
        <v>822.42000000000007</v>
      </c>
      <c r="L23" s="294">
        <f t="shared" si="1"/>
        <v>907.18000000000006</v>
      </c>
    </row>
    <row r="24" spans="1:12">
      <c r="A24" s="221" t="s">
        <v>42</v>
      </c>
      <c r="B24" s="56"/>
      <c r="C24" s="56"/>
      <c r="D24" s="273"/>
      <c r="E24" s="174">
        <f t="shared" ref="E24:L24" si="2">E14+E23</f>
        <v>45</v>
      </c>
      <c r="F24" s="174">
        <f t="shared" si="2"/>
        <v>48.569999999999993</v>
      </c>
      <c r="G24" s="174">
        <f t="shared" si="2"/>
        <v>45.3</v>
      </c>
      <c r="H24" s="174">
        <f t="shared" si="2"/>
        <v>52.72</v>
      </c>
      <c r="I24" s="174">
        <f t="shared" si="2"/>
        <v>179.47000000000003</v>
      </c>
      <c r="J24" s="174">
        <f t="shared" si="2"/>
        <v>199.98000000000002</v>
      </c>
      <c r="K24" s="174">
        <f t="shared" si="2"/>
        <v>1388.42</v>
      </c>
      <c r="L24" s="174">
        <f t="shared" si="2"/>
        <v>1524.58</v>
      </c>
    </row>
  </sheetData>
  <mergeCells count="17">
    <mergeCell ref="H2:J2"/>
    <mergeCell ref="H3:J3"/>
    <mergeCell ref="B4:J4"/>
    <mergeCell ref="C5:I5"/>
    <mergeCell ref="F6:F7"/>
    <mergeCell ref="G6:G7"/>
    <mergeCell ref="H6:H7"/>
    <mergeCell ref="I6:I7"/>
    <mergeCell ref="J6:J7"/>
    <mergeCell ref="B6:B7"/>
    <mergeCell ref="C6:C7"/>
    <mergeCell ref="E6:E7"/>
    <mergeCell ref="D6:D8"/>
    <mergeCell ref="K6:K7"/>
    <mergeCell ref="L6:L7"/>
    <mergeCell ref="A15:L15"/>
    <mergeCell ref="A6:A8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92D050"/>
  </sheetPr>
  <dimension ref="A1:P24"/>
  <sheetViews>
    <sheetView view="pageBreakPreview" topLeftCell="A4" zoomScale="90" zoomScaleSheetLayoutView="90" workbookViewId="0">
      <selection activeCell="A10" sqref="A10:XFD10"/>
    </sheetView>
  </sheetViews>
  <sheetFormatPr defaultRowHeight="16.5"/>
  <cols>
    <col min="1" max="1" width="31.28515625" style="229" customWidth="1"/>
    <col min="2" max="3" width="10" style="130" customWidth="1"/>
    <col min="4" max="4" width="10" style="274" customWidth="1"/>
    <col min="5" max="6" width="11" style="130" customWidth="1"/>
    <col min="7" max="7" width="9.42578125" style="130" customWidth="1"/>
    <col min="8" max="8" width="9.5703125" style="130" customWidth="1"/>
    <col min="9" max="10" width="10" style="130" customWidth="1"/>
    <col min="11" max="12" width="9.140625" style="130"/>
    <col min="13" max="16384" width="9.140625" style="131"/>
  </cols>
  <sheetData>
    <row r="1" spans="1:16" ht="21" customHeight="1">
      <c r="A1" s="262" t="s">
        <v>303</v>
      </c>
      <c r="B1"/>
      <c r="C1"/>
      <c r="D1" s="269"/>
      <c r="E1" s="263"/>
      <c r="F1" s="263"/>
      <c r="G1" s="263"/>
      <c r="H1" s="396" t="s">
        <v>291</v>
      </c>
      <c r="I1" s="396"/>
      <c r="J1" s="396"/>
      <c r="K1" s="263"/>
      <c r="L1" s="263"/>
    </row>
    <row r="2" spans="1:16" ht="21" customHeight="1">
      <c r="A2"/>
      <c r="B2"/>
      <c r="C2"/>
      <c r="D2" s="269"/>
      <c r="E2"/>
      <c r="F2"/>
      <c r="G2"/>
      <c r="H2" s="396" t="s">
        <v>292</v>
      </c>
      <c r="I2" s="396"/>
      <c r="J2" s="396"/>
      <c r="K2"/>
      <c r="L2" s="131"/>
    </row>
    <row r="3" spans="1:16" ht="42" customHeight="1">
      <c r="A3" s="264"/>
      <c r="B3" s="397" t="s">
        <v>325</v>
      </c>
      <c r="C3" s="397"/>
      <c r="D3" s="397"/>
      <c r="E3" s="397"/>
      <c r="F3" s="397"/>
      <c r="G3" s="397"/>
      <c r="H3" s="397"/>
      <c r="I3" s="397"/>
      <c r="J3" s="397"/>
      <c r="K3" s="264"/>
      <c r="L3" s="131"/>
    </row>
    <row r="4" spans="1:16" ht="21" customHeight="1">
      <c r="A4" s="264"/>
      <c r="B4" s="265"/>
      <c r="C4" s="397" t="s">
        <v>293</v>
      </c>
      <c r="D4" s="397"/>
      <c r="E4" s="397"/>
      <c r="F4" s="397"/>
      <c r="G4" s="397"/>
      <c r="H4" s="397"/>
      <c r="I4" s="397"/>
      <c r="J4" s="265"/>
      <c r="K4" s="264"/>
      <c r="L4" s="131"/>
    </row>
    <row r="5" spans="1:16" s="130" customFormat="1">
      <c r="A5" s="336" t="s">
        <v>1</v>
      </c>
      <c r="B5" s="367" t="s">
        <v>2</v>
      </c>
      <c r="C5" s="367" t="s">
        <v>2</v>
      </c>
      <c r="D5" s="368" t="s">
        <v>3</v>
      </c>
      <c r="E5" s="369" t="s">
        <v>4</v>
      </c>
      <c r="F5" s="369" t="s">
        <v>4</v>
      </c>
      <c r="G5" s="369" t="s">
        <v>5</v>
      </c>
      <c r="H5" s="369" t="s">
        <v>5</v>
      </c>
      <c r="I5" s="370" t="s">
        <v>6</v>
      </c>
      <c r="J5" s="370" t="s">
        <v>6</v>
      </c>
      <c r="K5" s="369" t="s">
        <v>7</v>
      </c>
      <c r="L5" s="369" t="s">
        <v>7</v>
      </c>
    </row>
    <row r="6" spans="1:16" s="130" customFormat="1" ht="4.5" customHeight="1">
      <c r="A6" s="336"/>
      <c r="B6" s="367"/>
      <c r="C6" s="367"/>
      <c r="D6" s="392"/>
      <c r="E6" s="369"/>
      <c r="F6" s="369"/>
      <c r="G6" s="369"/>
      <c r="H6" s="369"/>
      <c r="I6" s="370"/>
      <c r="J6" s="370"/>
      <c r="K6" s="369"/>
      <c r="L6" s="369"/>
    </row>
    <row r="7" spans="1:16" s="130" customFormat="1">
      <c r="A7" s="336"/>
      <c r="B7" s="271" t="s">
        <v>295</v>
      </c>
      <c r="C7" s="271" t="s">
        <v>296</v>
      </c>
      <c r="D7" s="393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</row>
    <row r="8" spans="1:16" s="275" customFormat="1" ht="22.5" customHeight="1">
      <c r="A8" s="280" t="s">
        <v>121</v>
      </c>
      <c r="B8" s="298">
        <v>150</v>
      </c>
      <c r="C8" s="298">
        <v>180</v>
      </c>
      <c r="D8" s="323">
        <v>7.9</v>
      </c>
      <c r="E8" s="286">
        <v>8.1999999999999993</v>
      </c>
      <c r="F8" s="286">
        <v>9.9</v>
      </c>
      <c r="G8" s="286">
        <v>6.5</v>
      </c>
      <c r="H8" s="286">
        <v>7.83</v>
      </c>
      <c r="I8" s="286">
        <v>42.8</v>
      </c>
      <c r="J8" s="286">
        <v>51.3</v>
      </c>
      <c r="K8" s="286">
        <v>262.5</v>
      </c>
      <c r="L8" s="286">
        <v>314.91000000000003</v>
      </c>
      <c r="M8" s="274"/>
    </row>
    <row r="9" spans="1:16" s="275" customFormat="1" ht="22.5" customHeight="1">
      <c r="A9" s="299" t="s">
        <v>304</v>
      </c>
      <c r="B9" s="314">
        <v>100</v>
      </c>
      <c r="C9" s="314">
        <v>120</v>
      </c>
      <c r="D9" s="314">
        <v>51.17</v>
      </c>
      <c r="E9" s="296">
        <v>4.9000000000000004</v>
      </c>
      <c r="F9" s="296">
        <v>5.79</v>
      </c>
      <c r="G9" s="296">
        <v>8.5</v>
      </c>
      <c r="H9" s="296">
        <v>9.5</v>
      </c>
      <c r="I9" s="296">
        <v>4.0199999999999996</v>
      </c>
      <c r="J9" s="296">
        <v>4.75</v>
      </c>
      <c r="K9" s="296">
        <v>115</v>
      </c>
      <c r="L9" s="296">
        <v>136</v>
      </c>
      <c r="M9" s="274"/>
    </row>
    <row r="10" spans="1:16" s="275" customFormat="1" ht="54" customHeight="1">
      <c r="A10" s="280" t="s">
        <v>298</v>
      </c>
      <c r="B10" s="283">
        <v>100</v>
      </c>
      <c r="C10" s="283">
        <v>100</v>
      </c>
      <c r="D10" s="300">
        <v>10</v>
      </c>
      <c r="E10" s="286">
        <v>0.66</v>
      </c>
      <c r="F10" s="286">
        <v>0.66</v>
      </c>
      <c r="G10" s="286">
        <v>0.12</v>
      </c>
      <c r="H10" s="286">
        <v>0.12</v>
      </c>
      <c r="I10" s="286">
        <v>2.2799999999999998</v>
      </c>
      <c r="J10" s="286">
        <v>2.2799999999999998</v>
      </c>
      <c r="K10" s="286">
        <v>13.2</v>
      </c>
      <c r="L10" s="286">
        <v>13.2</v>
      </c>
      <c r="M10" s="146"/>
      <c r="N10" s="147"/>
      <c r="O10" s="148"/>
      <c r="P10" s="149"/>
    </row>
    <row r="11" spans="1:16" s="252" customFormat="1" ht="33" customHeight="1">
      <c r="A11" s="281" t="s">
        <v>287</v>
      </c>
      <c r="B11" s="283">
        <v>60</v>
      </c>
      <c r="C11" s="283">
        <v>60</v>
      </c>
      <c r="D11" s="300">
        <v>4.45</v>
      </c>
      <c r="E11" s="286">
        <v>4.8</v>
      </c>
      <c r="F11" s="286">
        <v>4.8</v>
      </c>
      <c r="G11" s="286">
        <v>0.92</v>
      </c>
      <c r="H11" s="286">
        <v>0.92</v>
      </c>
      <c r="I11" s="286">
        <v>26.2</v>
      </c>
      <c r="J11" s="286">
        <v>26.2</v>
      </c>
      <c r="K11" s="286">
        <v>147.6</v>
      </c>
      <c r="L11" s="286">
        <v>147.6</v>
      </c>
    </row>
    <row r="12" spans="1:16" s="275" customFormat="1" ht="30.75" customHeight="1">
      <c r="A12" s="272" t="s">
        <v>305</v>
      </c>
      <c r="B12" s="295">
        <v>200</v>
      </c>
      <c r="C12" s="295">
        <v>200</v>
      </c>
      <c r="D12" s="324">
        <v>13.84</v>
      </c>
      <c r="E12" s="297">
        <v>0.3</v>
      </c>
      <c r="F12" s="297">
        <v>0.3</v>
      </c>
      <c r="G12" s="297">
        <v>0.1</v>
      </c>
      <c r="H12" s="297">
        <v>0.1</v>
      </c>
      <c r="I12" s="297">
        <v>8.4</v>
      </c>
      <c r="J12" s="297">
        <v>8.4</v>
      </c>
      <c r="K12" s="297">
        <v>35.4</v>
      </c>
      <c r="L12" s="297">
        <v>35.4</v>
      </c>
    </row>
    <row r="13" spans="1:16" s="275" customFormat="1" ht="19.5" customHeight="1">
      <c r="A13" s="267" t="s">
        <v>278</v>
      </c>
      <c r="B13" s="279">
        <f>B8+B9+B10+B11+B12</f>
        <v>610</v>
      </c>
      <c r="C13" s="316">
        <f>SUM(C8:C12)</f>
        <v>660</v>
      </c>
      <c r="D13" s="318">
        <v>87.36</v>
      </c>
      <c r="E13" s="278">
        <f t="shared" ref="E13:L13" si="0">SUM(E8:E12)</f>
        <v>18.86</v>
      </c>
      <c r="F13" s="294">
        <f t="shared" si="0"/>
        <v>21.450000000000003</v>
      </c>
      <c r="G13" s="294">
        <f t="shared" si="0"/>
        <v>16.14</v>
      </c>
      <c r="H13" s="294">
        <f t="shared" si="0"/>
        <v>18.470000000000002</v>
      </c>
      <c r="I13" s="294">
        <f t="shared" si="0"/>
        <v>83.7</v>
      </c>
      <c r="J13" s="294">
        <f t="shared" si="0"/>
        <v>92.93</v>
      </c>
      <c r="K13" s="294">
        <f t="shared" si="0"/>
        <v>573.69999999999993</v>
      </c>
      <c r="L13" s="294">
        <f t="shared" si="0"/>
        <v>647.11</v>
      </c>
    </row>
    <row r="14" spans="1:16" ht="21" customHeight="1">
      <c r="A14" s="398" t="s">
        <v>19</v>
      </c>
      <c r="B14" s="398"/>
      <c r="C14" s="398"/>
      <c r="D14" s="398"/>
      <c r="E14" s="398"/>
      <c r="F14" s="398"/>
      <c r="G14" s="398"/>
      <c r="H14" s="398"/>
      <c r="I14" s="398"/>
      <c r="J14" s="398"/>
      <c r="K14" s="398"/>
      <c r="L14" s="266"/>
    </row>
    <row r="15" spans="1:16" s="153" customFormat="1" ht="36" customHeight="1">
      <c r="A15" s="280" t="s">
        <v>36</v>
      </c>
      <c r="B15" s="283">
        <v>60</v>
      </c>
      <c r="C15" s="283">
        <v>100</v>
      </c>
      <c r="D15" s="283">
        <v>12</v>
      </c>
      <c r="E15" s="286">
        <v>1</v>
      </c>
      <c r="F15" s="286">
        <v>1.66</v>
      </c>
      <c r="G15" s="286">
        <v>6</v>
      </c>
      <c r="H15" s="286">
        <v>10</v>
      </c>
      <c r="I15" s="286">
        <v>6.1</v>
      </c>
      <c r="J15" s="286">
        <v>10.1</v>
      </c>
      <c r="K15" s="286">
        <v>82.4</v>
      </c>
      <c r="L15" s="286">
        <v>137.30000000000001</v>
      </c>
    </row>
    <row r="16" spans="1:16" s="275" customFormat="1" ht="29.25" customHeight="1">
      <c r="A16" s="282" t="s">
        <v>281</v>
      </c>
      <c r="B16" s="283">
        <v>250</v>
      </c>
      <c r="C16" s="283">
        <v>300</v>
      </c>
      <c r="D16" s="283">
        <v>15</v>
      </c>
      <c r="E16" s="283">
        <v>2.63</v>
      </c>
      <c r="F16" s="283">
        <v>3.15</v>
      </c>
      <c r="G16" s="283">
        <v>5.14</v>
      </c>
      <c r="H16" s="283">
        <v>6.16</v>
      </c>
      <c r="I16" s="283">
        <v>12.54</v>
      </c>
      <c r="J16" s="286">
        <v>15</v>
      </c>
      <c r="K16" s="283">
        <v>106.9</v>
      </c>
      <c r="L16" s="283">
        <v>128.28</v>
      </c>
    </row>
    <row r="17" spans="1:13" s="275" customFormat="1" ht="25.5" customHeight="1">
      <c r="A17" s="272" t="s">
        <v>279</v>
      </c>
      <c r="B17" s="283">
        <v>150</v>
      </c>
      <c r="C17" s="283">
        <v>200</v>
      </c>
      <c r="D17" s="283">
        <v>20</v>
      </c>
      <c r="E17" s="286">
        <v>5</v>
      </c>
      <c r="F17" s="286">
        <v>6.7</v>
      </c>
      <c r="G17" s="286">
        <v>5.3</v>
      </c>
      <c r="H17" s="286">
        <v>7.1</v>
      </c>
      <c r="I17" s="286">
        <v>35</v>
      </c>
      <c r="J17" s="286">
        <v>46.6</v>
      </c>
      <c r="K17" s="286">
        <v>208</v>
      </c>
      <c r="L17" s="286">
        <v>277.3</v>
      </c>
    </row>
    <row r="18" spans="1:13" s="93" customFormat="1" ht="30" customHeight="1">
      <c r="A18" s="282" t="s">
        <v>97</v>
      </c>
      <c r="B18" s="300">
        <v>100</v>
      </c>
      <c r="C18" s="300">
        <v>100</v>
      </c>
      <c r="D18" s="300">
        <v>35</v>
      </c>
      <c r="E18" s="286">
        <v>11.5</v>
      </c>
      <c r="F18" s="286">
        <v>11.5</v>
      </c>
      <c r="G18" s="286">
        <v>6.6</v>
      </c>
      <c r="H18" s="286">
        <v>6.6</v>
      </c>
      <c r="I18" s="286">
        <v>9.4</v>
      </c>
      <c r="J18" s="286">
        <v>12</v>
      </c>
      <c r="K18" s="286">
        <v>128.30000000000001</v>
      </c>
      <c r="L18" s="286">
        <v>171</v>
      </c>
      <c r="M18" s="92"/>
    </row>
    <row r="19" spans="1:13" s="275" customFormat="1" ht="34.5" customHeight="1">
      <c r="A19" s="301" t="s">
        <v>23</v>
      </c>
      <c r="B19" s="302">
        <v>200</v>
      </c>
      <c r="C19" s="302">
        <v>200</v>
      </c>
      <c r="D19" s="302">
        <v>10</v>
      </c>
      <c r="E19" s="303">
        <v>0.6</v>
      </c>
      <c r="F19" s="303">
        <v>0.6</v>
      </c>
      <c r="G19" s="303">
        <v>0</v>
      </c>
      <c r="H19" s="303">
        <v>0</v>
      </c>
      <c r="I19" s="303">
        <v>22.7</v>
      </c>
      <c r="J19" s="303">
        <v>22.7</v>
      </c>
      <c r="K19" s="303">
        <v>93.2</v>
      </c>
      <c r="L19" s="303">
        <v>93.2</v>
      </c>
    </row>
    <row r="20" spans="1:13" s="275" customFormat="1" ht="39" customHeight="1">
      <c r="A20" s="281" t="s">
        <v>286</v>
      </c>
      <c r="B20" s="284">
        <v>30</v>
      </c>
      <c r="C20" s="284">
        <v>30</v>
      </c>
      <c r="D20" s="284">
        <v>3</v>
      </c>
      <c r="E20" s="287">
        <v>2.5</v>
      </c>
      <c r="F20" s="287">
        <v>2.5</v>
      </c>
      <c r="G20" s="287">
        <v>0.5</v>
      </c>
      <c r="H20" s="287">
        <v>0.5</v>
      </c>
      <c r="I20" s="287">
        <v>12.7</v>
      </c>
      <c r="J20" s="287">
        <v>12.7</v>
      </c>
      <c r="K20" s="287">
        <v>66.099999999999994</v>
      </c>
      <c r="L20" s="287">
        <v>66.099999999999994</v>
      </c>
    </row>
    <row r="21" spans="1:13" s="275" customFormat="1" ht="34.5" customHeight="1">
      <c r="A21" s="281" t="s">
        <v>287</v>
      </c>
      <c r="B21" s="283">
        <v>30</v>
      </c>
      <c r="C21" s="283">
        <v>30</v>
      </c>
      <c r="D21" s="283">
        <v>3</v>
      </c>
      <c r="E21" s="286">
        <v>2.4</v>
      </c>
      <c r="F21" s="286">
        <v>2.4</v>
      </c>
      <c r="G21" s="286">
        <v>0.3</v>
      </c>
      <c r="H21" s="286">
        <v>0.3</v>
      </c>
      <c r="I21" s="286">
        <v>14.6</v>
      </c>
      <c r="J21" s="286">
        <v>14.6</v>
      </c>
      <c r="K21" s="286">
        <v>72.599999999999994</v>
      </c>
      <c r="L21" s="286">
        <v>72.599999999999994</v>
      </c>
    </row>
    <row r="22" spans="1:13" s="276" customFormat="1" ht="19.5" customHeight="1">
      <c r="A22" s="225" t="s">
        <v>27</v>
      </c>
      <c r="B22" s="317">
        <f>SUM(B15:B21)</f>
        <v>820</v>
      </c>
      <c r="C22" s="317">
        <f>SUM(C15:C21)</f>
        <v>960</v>
      </c>
      <c r="D22" s="317">
        <f>D15+D16+D17+D18+D19+D20+D21</f>
        <v>98</v>
      </c>
      <c r="E22" s="312">
        <f>SUM(E15:E21)</f>
        <v>25.63</v>
      </c>
      <c r="F22" s="312">
        <f t="shared" ref="F22:J22" si="1">SUM(F15:F21)</f>
        <v>28.509999999999998</v>
      </c>
      <c r="G22" s="312">
        <f>SUM(G15:G21)</f>
        <v>23.84</v>
      </c>
      <c r="H22" s="312">
        <f t="shared" si="1"/>
        <v>30.66</v>
      </c>
      <c r="I22" s="312">
        <f>SUM(I15:I21)</f>
        <v>113.03999999999999</v>
      </c>
      <c r="J22" s="312">
        <f t="shared" si="1"/>
        <v>133.70000000000002</v>
      </c>
      <c r="K22" s="312">
        <f>SUM(K15:K21)</f>
        <v>757.50000000000011</v>
      </c>
      <c r="L22" s="211">
        <f t="shared" ref="L22" si="2">SUM(L15:L21)</f>
        <v>945.7800000000002</v>
      </c>
    </row>
    <row r="23" spans="1:13">
      <c r="A23" s="227" t="s">
        <v>42</v>
      </c>
      <c r="B23" s="169"/>
      <c r="C23" s="56"/>
      <c r="D23" s="273"/>
      <c r="E23" s="168">
        <f t="shared" ref="E23:L23" si="3">E13+E22</f>
        <v>44.489999999999995</v>
      </c>
      <c r="F23" s="174">
        <f t="shared" si="3"/>
        <v>49.96</v>
      </c>
      <c r="G23" s="168">
        <f t="shared" si="3"/>
        <v>39.980000000000004</v>
      </c>
      <c r="H23" s="174">
        <f t="shared" si="3"/>
        <v>49.13</v>
      </c>
      <c r="I23" s="168">
        <f t="shared" si="3"/>
        <v>196.74</v>
      </c>
      <c r="J23" s="174">
        <f t="shared" si="3"/>
        <v>226.63000000000002</v>
      </c>
      <c r="K23" s="168">
        <f t="shared" si="3"/>
        <v>1331.2</v>
      </c>
      <c r="L23" s="174">
        <f t="shared" si="3"/>
        <v>1592.8900000000003</v>
      </c>
    </row>
    <row r="24" spans="1:13">
      <c r="A24" s="224"/>
      <c r="B24" s="235"/>
      <c r="E24" s="127"/>
      <c r="G24" s="127"/>
      <c r="I24" s="127"/>
      <c r="K24" s="127"/>
    </row>
  </sheetData>
  <mergeCells count="17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D5:D7"/>
    <mergeCell ref="K5:K6"/>
    <mergeCell ref="L5:L6"/>
    <mergeCell ref="A14:K14"/>
    <mergeCell ref="A5:A7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00B0F0"/>
  </sheetPr>
  <dimension ref="A1:P21"/>
  <sheetViews>
    <sheetView view="pageBreakPreview" zoomScale="90" zoomScaleSheetLayoutView="90" workbookViewId="0">
      <selection activeCell="D5" sqref="D5:D7"/>
    </sheetView>
  </sheetViews>
  <sheetFormatPr defaultRowHeight="16.5"/>
  <cols>
    <col min="1" max="1" width="27.7109375" style="131" customWidth="1"/>
    <col min="2" max="3" width="10" style="139" customWidth="1"/>
    <col min="4" max="4" width="10" style="276" customWidth="1"/>
    <col min="5" max="5" width="10.28515625" style="139" customWidth="1"/>
    <col min="6" max="6" width="10" style="139" customWidth="1"/>
    <col min="7" max="8" width="9.85546875" style="139" customWidth="1"/>
    <col min="9" max="9" width="10.42578125" style="139" customWidth="1"/>
    <col min="10" max="10" width="10.28515625" style="139" customWidth="1"/>
    <col min="11" max="11" width="10.7109375" style="139" customWidth="1"/>
    <col min="12" max="12" width="11.42578125" style="139" bestFit="1" customWidth="1"/>
    <col min="13" max="13" width="0" style="130" hidden="1" customWidth="1"/>
    <col min="14" max="16384" width="9.140625" style="131"/>
  </cols>
  <sheetData>
    <row r="1" spans="1:13" ht="21" customHeight="1">
      <c r="A1" s="262" t="s">
        <v>306</v>
      </c>
      <c r="B1"/>
      <c r="C1"/>
      <c r="D1" s="269"/>
      <c r="E1" s="263"/>
      <c r="F1" s="263"/>
      <c r="G1" s="263"/>
      <c r="H1" s="396" t="s">
        <v>291</v>
      </c>
      <c r="I1" s="396"/>
      <c r="J1" s="396"/>
      <c r="K1" s="263"/>
      <c r="L1" s="263"/>
      <c r="M1" s="131"/>
    </row>
    <row r="2" spans="1:13" ht="21" customHeight="1">
      <c r="A2"/>
      <c r="B2"/>
      <c r="C2"/>
      <c r="D2" s="269"/>
      <c r="E2"/>
      <c r="F2"/>
      <c r="G2"/>
      <c r="H2" s="396" t="s">
        <v>292</v>
      </c>
      <c r="I2" s="396"/>
      <c r="J2" s="396"/>
      <c r="K2"/>
      <c r="L2" s="131"/>
      <c r="M2" s="131"/>
    </row>
    <row r="3" spans="1:13" ht="42" customHeight="1">
      <c r="A3" s="264"/>
      <c r="B3" s="397" t="s">
        <v>325</v>
      </c>
      <c r="C3" s="397"/>
      <c r="D3" s="397"/>
      <c r="E3" s="397"/>
      <c r="F3" s="397"/>
      <c r="G3" s="397"/>
      <c r="H3" s="397"/>
      <c r="I3" s="397"/>
      <c r="J3" s="397"/>
      <c r="K3" s="264"/>
      <c r="L3" s="131"/>
      <c r="M3" s="131"/>
    </row>
    <row r="4" spans="1:13" ht="21" customHeight="1">
      <c r="A4" s="264"/>
      <c r="B4" s="265"/>
      <c r="C4" s="397" t="s">
        <v>293</v>
      </c>
      <c r="D4" s="397"/>
      <c r="E4" s="397"/>
      <c r="F4" s="397"/>
      <c r="G4" s="397"/>
      <c r="H4" s="397"/>
      <c r="I4" s="397"/>
      <c r="J4" s="265"/>
      <c r="K4" s="264"/>
      <c r="L4" s="131"/>
      <c r="M4" s="131"/>
    </row>
    <row r="5" spans="1:13" s="130" customFormat="1">
      <c r="A5" s="336" t="s">
        <v>1</v>
      </c>
      <c r="B5" s="367" t="s">
        <v>2</v>
      </c>
      <c r="C5" s="367" t="s">
        <v>2</v>
      </c>
      <c r="D5" s="368" t="s">
        <v>3</v>
      </c>
      <c r="E5" s="369" t="s">
        <v>4</v>
      </c>
      <c r="F5" s="369" t="s">
        <v>4</v>
      </c>
      <c r="G5" s="369" t="s">
        <v>5</v>
      </c>
      <c r="H5" s="369" t="s">
        <v>5</v>
      </c>
      <c r="I5" s="370" t="s">
        <v>6</v>
      </c>
      <c r="J5" s="370" t="s">
        <v>6</v>
      </c>
      <c r="K5" s="369" t="s">
        <v>7</v>
      </c>
      <c r="L5" s="369" t="s">
        <v>7</v>
      </c>
    </row>
    <row r="6" spans="1:13" s="130" customFormat="1" ht="4.5" customHeight="1">
      <c r="A6" s="336"/>
      <c r="B6" s="367"/>
      <c r="C6" s="367"/>
      <c r="D6" s="392"/>
      <c r="E6" s="369"/>
      <c r="F6" s="369"/>
      <c r="G6" s="369"/>
      <c r="H6" s="369"/>
      <c r="I6" s="370"/>
      <c r="J6" s="370"/>
      <c r="K6" s="369"/>
      <c r="L6" s="369"/>
    </row>
    <row r="7" spans="1:13" s="130" customFormat="1">
      <c r="A7" s="336"/>
      <c r="B7" s="271" t="s">
        <v>295</v>
      </c>
      <c r="C7" s="271" t="s">
        <v>296</v>
      </c>
      <c r="D7" s="393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</row>
    <row r="8" spans="1:13" s="136" customFormat="1" ht="34.5" customHeight="1">
      <c r="A8" s="280" t="s">
        <v>116</v>
      </c>
      <c r="B8" s="288">
        <v>200</v>
      </c>
      <c r="C8" s="288">
        <v>250</v>
      </c>
      <c r="D8" s="325">
        <v>20.38</v>
      </c>
      <c r="E8" s="304">
        <v>8.5</v>
      </c>
      <c r="F8" s="288">
        <v>10.5</v>
      </c>
      <c r="G8" s="288">
        <v>10.5</v>
      </c>
      <c r="H8" s="288">
        <v>13.1</v>
      </c>
      <c r="I8" s="288">
        <v>23.64</v>
      </c>
      <c r="J8" s="288">
        <v>35.799999999999997</v>
      </c>
      <c r="K8" s="305">
        <v>210.56</v>
      </c>
      <c r="L8" s="305">
        <v>263.2</v>
      </c>
    </row>
    <row r="9" spans="1:13" s="275" customFormat="1" ht="32.25" customHeight="1">
      <c r="A9" s="290" t="s">
        <v>326</v>
      </c>
      <c r="B9" s="288">
        <v>150</v>
      </c>
      <c r="C9" s="288">
        <v>150</v>
      </c>
      <c r="D9" s="325">
        <v>37.799999999999997</v>
      </c>
      <c r="E9" s="288">
        <v>1.35</v>
      </c>
      <c r="F9" s="288">
        <v>1.35</v>
      </c>
      <c r="G9" s="288">
        <v>0.3</v>
      </c>
      <c r="H9" s="288">
        <v>0.3</v>
      </c>
      <c r="I9" s="288">
        <v>12.15</v>
      </c>
      <c r="J9" s="288">
        <v>12.15</v>
      </c>
      <c r="K9" s="288">
        <v>70.5</v>
      </c>
      <c r="L9" s="288">
        <v>70.5</v>
      </c>
    </row>
    <row r="10" spans="1:13" s="252" customFormat="1" ht="30.75" customHeight="1">
      <c r="A10" s="272" t="s">
        <v>16</v>
      </c>
      <c r="B10" s="283">
        <v>60</v>
      </c>
      <c r="C10" s="283">
        <v>60</v>
      </c>
      <c r="D10" s="300">
        <v>6.47</v>
      </c>
      <c r="E10" s="286">
        <v>4.8</v>
      </c>
      <c r="F10" s="286">
        <v>4.8</v>
      </c>
      <c r="G10" s="286">
        <v>0.6</v>
      </c>
      <c r="H10" s="286">
        <v>0.6</v>
      </c>
      <c r="I10" s="286">
        <v>31.8</v>
      </c>
      <c r="J10" s="286">
        <v>31.8</v>
      </c>
      <c r="K10" s="286">
        <v>150</v>
      </c>
      <c r="L10" s="286">
        <v>150</v>
      </c>
    </row>
    <row r="11" spans="1:13" s="275" customFormat="1" ht="30.75" customHeight="1">
      <c r="A11" s="293" t="s">
        <v>285</v>
      </c>
      <c r="B11" s="283">
        <v>200</v>
      </c>
      <c r="C11" s="283">
        <v>200</v>
      </c>
      <c r="D11" s="300">
        <v>22.71</v>
      </c>
      <c r="E11" s="286">
        <v>4.5999999999999996</v>
      </c>
      <c r="F11" s="286">
        <v>4.5999999999999996</v>
      </c>
      <c r="G11" s="286">
        <v>4.3</v>
      </c>
      <c r="H11" s="286">
        <v>4.3</v>
      </c>
      <c r="I11" s="286">
        <v>12.4</v>
      </c>
      <c r="J11" s="286">
        <v>12.4</v>
      </c>
      <c r="K11" s="286">
        <v>106.7</v>
      </c>
      <c r="L11" s="286">
        <v>106.7</v>
      </c>
    </row>
    <row r="12" spans="1:13" s="275" customFormat="1" ht="18" customHeight="1">
      <c r="A12" s="289" t="s">
        <v>18</v>
      </c>
      <c r="B12" s="255">
        <f>SUM(B8:B11)</f>
        <v>610</v>
      </c>
      <c r="C12" s="255">
        <f>SUM(C8:C11)</f>
        <v>660</v>
      </c>
      <c r="D12" s="255">
        <f>D8+D9+D10+D11</f>
        <v>87.359999999999985</v>
      </c>
      <c r="E12" s="294">
        <f t="shared" ref="E12" si="0">SUM(E8:E11)</f>
        <v>19.25</v>
      </c>
      <c r="F12" s="294">
        <f>SUM(F8:F11)</f>
        <v>21.25</v>
      </c>
      <c r="G12" s="294">
        <f t="shared" ref="G12" si="1">SUM(G8:G11)</f>
        <v>15.7</v>
      </c>
      <c r="H12" s="294">
        <f>SUM(H8:H11)</f>
        <v>18.3</v>
      </c>
      <c r="I12" s="294">
        <f t="shared" ref="I12" si="2">SUM(I8:I11)</f>
        <v>79.990000000000009</v>
      </c>
      <c r="J12" s="294">
        <f>SUM(J8:J11)</f>
        <v>92.15</v>
      </c>
      <c r="K12" s="294">
        <f t="shared" ref="K12" si="3">SUM(K8:K11)</f>
        <v>537.76</v>
      </c>
      <c r="L12" s="294">
        <f>SUM(L8:L11)</f>
        <v>590.4</v>
      </c>
      <c r="M12" s="274"/>
    </row>
    <row r="13" spans="1:13" ht="21" customHeight="1">
      <c r="A13" s="399" t="s">
        <v>19</v>
      </c>
      <c r="B13" s="395"/>
      <c r="C13" s="395"/>
      <c r="D13" s="395"/>
      <c r="E13" s="395"/>
      <c r="F13" s="395"/>
      <c r="G13" s="395"/>
      <c r="H13" s="395"/>
      <c r="I13" s="395"/>
      <c r="J13" s="395"/>
      <c r="K13" s="395"/>
      <c r="L13" s="395"/>
    </row>
    <row r="14" spans="1:13" s="153" customFormat="1" ht="31.5" customHeight="1">
      <c r="A14" s="293" t="s">
        <v>155</v>
      </c>
      <c r="B14" s="283">
        <v>60</v>
      </c>
      <c r="C14" s="283">
        <v>100</v>
      </c>
      <c r="D14" s="283">
        <v>12</v>
      </c>
      <c r="E14" s="286">
        <v>0.8</v>
      </c>
      <c r="F14" s="286">
        <v>1.33</v>
      </c>
      <c r="G14" s="286">
        <v>2.7</v>
      </c>
      <c r="H14" s="286">
        <v>4.5</v>
      </c>
      <c r="I14" s="286">
        <v>4.5999999999999996</v>
      </c>
      <c r="J14" s="286">
        <v>7.66</v>
      </c>
      <c r="K14" s="286">
        <v>45.6</v>
      </c>
      <c r="L14" s="286">
        <v>76</v>
      </c>
      <c r="M14" s="276" t="s">
        <v>35</v>
      </c>
    </row>
    <row r="15" spans="1:13" s="275" customFormat="1" ht="39.75" customHeight="1">
      <c r="A15" s="281" t="s">
        <v>327</v>
      </c>
      <c r="B15" s="283">
        <v>250</v>
      </c>
      <c r="C15" s="283">
        <v>300</v>
      </c>
      <c r="D15" s="283">
        <v>15</v>
      </c>
      <c r="E15" s="286">
        <v>5.75</v>
      </c>
      <c r="F15" s="286">
        <v>6.9</v>
      </c>
      <c r="G15" s="286">
        <v>4</v>
      </c>
      <c r="H15" s="286">
        <v>4.8</v>
      </c>
      <c r="I15" s="286">
        <v>26.2</v>
      </c>
      <c r="J15" s="286">
        <v>31.44</v>
      </c>
      <c r="K15" s="307">
        <v>123.77</v>
      </c>
      <c r="L15" s="307">
        <v>148.53</v>
      </c>
      <c r="M15" s="274"/>
    </row>
    <row r="16" spans="1:13" s="275" customFormat="1" ht="27.75" customHeight="1">
      <c r="A16" s="293" t="s">
        <v>283</v>
      </c>
      <c r="B16" s="283">
        <v>200</v>
      </c>
      <c r="C16" s="283">
        <v>250</v>
      </c>
      <c r="D16" s="283">
        <v>55</v>
      </c>
      <c r="E16" s="286">
        <v>14.1</v>
      </c>
      <c r="F16" s="286">
        <v>17.62</v>
      </c>
      <c r="G16" s="286">
        <v>16.3</v>
      </c>
      <c r="H16" s="286">
        <v>20.2</v>
      </c>
      <c r="I16" s="286">
        <v>33.6</v>
      </c>
      <c r="J16" s="286">
        <v>44.8</v>
      </c>
      <c r="K16" s="286">
        <v>395.1</v>
      </c>
      <c r="L16" s="286">
        <v>421</v>
      </c>
      <c r="M16" s="274"/>
    </row>
    <row r="17" spans="1:16" s="275" customFormat="1" ht="36" customHeight="1">
      <c r="A17" s="281" t="s">
        <v>297</v>
      </c>
      <c r="B17" s="283">
        <v>200</v>
      </c>
      <c r="C17" s="283">
        <v>200</v>
      </c>
      <c r="D17" s="283">
        <v>10</v>
      </c>
      <c r="E17" s="286">
        <v>0.1</v>
      </c>
      <c r="F17" s="286">
        <v>0.1</v>
      </c>
      <c r="G17" s="286">
        <v>0.03</v>
      </c>
      <c r="H17" s="286">
        <v>0.03</v>
      </c>
      <c r="I17" s="286">
        <v>11</v>
      </c>
      <c r="J17" s="286">
        <v>11</v>
      </c>
      <c r="K17" s="286">
        <v>35</v>
      </c>
      <c r="L17" s="286">
        <v>35</v>
      </c>
      <c r="M17" s="146"/>
      <c r="N17" s="147"/>
      <c r="O17" s="148"/>
      <c r="P17" s="149"/>
    </row>
    <row r="18" spans="1:16" s="275" customFormat="1" ht="45" customHeight="1">
      <c r="A18" s="281" t="s">
        <v>286</v>
      </c>
      <c r="B18" s="284">
        <v>30</v>
      </c>
      <c r="C18" s="284">
        <v>30</v>
      </c>
      <c r="D18" s="284">
        <v>3</v>
      </c>
      <c r="E18" s="287">
        <v>2.5</v>
      </c>
      <c r="F18" s="287">
        <v>2.5</v>
      </c>
      <c r="G18" s="287">
        <v>0.5</v>
      </c>
      <c r="H18" s="287">
        <v>0.5</v>
      </c>
      <c r="I18" s="287">
        <v>12.7</v>
      </c>
      <c r="J18" s="287">
        <v>12.7</v>
      </c>
      <c r="K18" s="287">
        <v>66.099999999999994</v>
      </c>
      <c r="L18" s="287">
        <v>66.099999999999994</v>
      </c>
    </row>
    <row r="19" spans="1:16" s="275" customFormat="1" ht="45.75" customHeight="1">
      <c r="A19" s="281" t="s">
        <v>287</v>
      </c>
      <c r="B19" s="283">
        <v>30</v>
      </c>
      <c r="C19" s="283">
        <v>30</v>
      </c>
      <c r="D19" s="283">
        <v>3</v>
      </c>
      <c r="E19" s="286">
        <v>2.4</v>
      </c>
      <c r="F19" s="286">
        <v>2.4</v>
      </c>
      <c r="G19" s="286">
        <v>0.3</v>
      </c>
      <c r="H19" s="286">
        <v>0.3</v>
      </c>
      <c r="I19" s="286">
        <v>14.6</v>
      </c>
      <c r="J19" s="286">
        <v>14.6</v>
      </c>
      <c r="K19" s="286">
        <v>72.599999999999994</v>
      </c>
      <c r="L19" s="286">
        <v>72.599999999999994</v>
      </c>
      <c r="M19" s="274" t="s">
        <v>35</v>
      </c>
    </row>
    <row r="20" spans="1:16" s="275" customFormat="1" ht="24" customHeight="1">
      <c r="A20" s="150" t="s">
        <v>27</v>
      </c>
      <c r="B20" s="315">
        <f>SUM(B14:B19)</f>
        <v>770</v>
      </c>
      <c r="C20" s="315">
        <f>SUM(C14:C19)</f>
        <v>910</v>
      </c>
      <c r="D20" s="315">
        <f>D14+D15+D16+D17+D18+D19</f>
        <v>98</v>
      </c>
      <c r="E20" s="306">
        <f t="shared" ref="E20:L20" si="4">SUM(E14:E19)</f>
        <v>25.65</v>
      </c>
      <c r="F20" s="306">
        <f t="shared" si="4"/>
        <v>30.85</v>
      </c>
      <c r="G20" s="306">
        <f t="shared" si="4"/>
        <v>23.830000000000002</v>
      </c>
      <c r="H20" s="306">
        <f t="shared" si="4"/>
        <v>30.330000000000002</v>
      </c>
      <c r="I20" s="306">
        <f t="shared" si="4"/>
        <v>102.7</v>
      </c>
      <c r="J20" s="306">
        <f t="shared" si="4"/>
        <v>122.2</v>
      </c>
      <c r="K20" s="306">
        <f t="shared" si="4"/>
        <v>738.17000000000007</v>
      </c>
      <c r="L20" s="306">
        <f t="shared" si="4"/>
        <v>819.23</v>
      </c>
      <c r="M20" s="274"/>
    </row>
    <row r="21" spans="1:16" ht="24" customHeight="1">
      <c r="A21" s="166" t="s">
        <v>42</v>
      </c>
      <c r="B21" s="56"/>
      <c r="C21" s="56"/>
      <c r="D21" s="273"/>
      <c r="E21" s="174">
        <f t="shared" ref="E21:L21" si="5">E12+E20</f>
        <v>44.9</v>
      </c>
      <c r="F21" s="174">
        <f t="shared" si="5"/>
        <v>52.1</v>
      </c>
      <c r="G21" s="174">
        <f t="shared" si="5"/>
        <v>39.53</v>
      </c>
      <c r="H21" s="174">
        <f>SUM(H12+H20)</f>
        <v>48.63</v>
      </c>
      <c r="I21" s="174">
        <f t="shared" si="5"/>
        <v>182.69</v>
      </c>
      <c r="J21" s="174">
        <f t="shared" si="5"/>
        <v>214.35000000000002</v>
      </c>
      <c r="K21" s="174">
        <f t="shared" si="5"/>
        <v>1275.93</v>
      </c>
      <c r="L21" s="174">
        <f t="shared" si="5"/>
        <v>1409.63</v>
      </c>
      <c r="M21" s="182"/>
    </row>
  </sheetData>
  <mergeCells count="17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D5:D7"/>
    <mergeCell ref="K5:K6"/>
    <mergeCell ref="L5:L6"/>
    <mergeCell ref="A13:L13"/>
    <mergeCell ref="A5:A7"/>
  </mergeCells>
  <pageMargins left="0.31496062992125984" right="0.31496062992125984" top="0.35433070866141736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002060"/>
  </sheetPr>
  <dimension ref="A1:O22"/>
  <sheetViews>
    <sheetView view="pageBreakPreview" zoomScaleSheetLayoutView="100" workbookViewId="0">
      <selection activeCell="A10" sqref="A10:XFD10"/>
    </sheetView>
  </sheetViews>
  <sheetFormatPr defaultRowHeight="16.5"/>
  <cols>
    <col min="1" max="1" width="30" style="131" customWidth="1"/>
    <col min="2" max="3" width="8.42578125" style="139" customWidth="1"/>
    <col min="4" max="4" width="8.42578125" style="276" customWidth="1"/>
    <col min="5" max="5" width="9.28515625" style="139" customWidth="1"/>
    <col min="6" max="6" width="10.140625" style="139" customWidth="1"/>
    <col min="7" max="8" width="9.710937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5" ht="21" customHeight="1">
      <c r="A1" s="262" t="s">
        <v>307</v>
      </c>
      <c r="B1"/>
      <c r="C1"/>
      <c r="D1" s="269"/>
      <c r="E1" s="263"/>
      <c r="F1" s="263"/>
      <c r="G1" s="263"/>
      <c r="H1" s="396" t="s">
        <v>291</v>
      </c>
      <c r="I1" s="396"/>
      <c r="J1" s="396"/>
      <c r="K1" s="263"/>
      <c r="L1" s="263"/>
      <c r="M1" s="131"/>
    </row>
    <row r="2" spans="1:15" ht="21" customHeight="1">
      <c r="A2"/>
      <c r="B2"/>
      <c r="C2"/>
      <c r="D2" s="269"/>
      <c r="E2"/>
      <c r="F2"/>
      <c r="G2"/>
      <c r="H2" s="396" t="s">
        <v>292</v>
      </c>
      <c r="I2" s="396"/>
      <c r="J2" s="396"/>
      <c r="K2"/>
      <c r="L2" s="131"/>
      <c r="M2" s="131"/>
    </row>
    <row r="3" spans="1:15" ht="42" customHeight="1">
      <c r="A3" s="264"/>
      <c r="B3" s="397" t="s">
        <v>325</v>
      </c>
      <c r="C3" s="397"/>
      <c r="D3" s="397"/>
      <c r="E3" s="397"/>
      <c r="F3" s="397"/>
      <c r="G3" s="397"/>
      <c r="H3" s="397"/>
      <c r="I3" s="397"/>
      <c r="J3" s="397"/>
      <c r="K3" s="264"/>
      <c r="L3" s="131"/>
      <c r="M3" s="131"/>
    </row>
    <row r="4" spans="1:15" ht="21" customHeight="1">
      <c r="A4" s="264"/>
      <c r="B4" s="265"/>
      <c r="C4" s="397" t="s">
        <v>293</v>
      </c>
      <c r="D4" s="397"/>
      <c r="E4" s="397"/>
      <c r="F4" s="397"/>
      <c r="G4" s="397"/>
      <c r="H4" s="397"/>
      <c r="I4" s="397"/>
      <c r="J4" s="265"/>
      <c r="K4" s="264"/>
      <c r="L4" s="131"/>
      <c r="M4" s="131"/>
    </row>
    <row r="5" spans="1:15" s="130" customFormat="1">
      <c r="A5" s="336" t="s">
        <v>1</v>
      </c>
      <c r="B5" s="367" t="s">
        <v>2</v>
      </c>
      <c r="C5" s="367" t="s">
        <v>2</v>
      </c>
      <c r="D5" s="368" t="s">
        <v>3</v>
      </c>
      <c r="E5" s="369" t="s">
        <v>4</v>
      </c>
      <c r="F5" s="369" t="s">
        <v>4</v>
      </c>
      <c r="G5" s="369" t="s">
        <v>5</v>
      </c>
      <c r="H5" s="369" t="s">
        <v>5</v>
      </c>
      <c r="I5" s="370" t="s">
        <v>6</v>
      </c>
      <c r="J5" s="370" t="s">
        <v>6</v>
      </c>
      <c r="K5" s="369" t="s">
        <v>7</v>
      </c>
      <c r="L5" s="369" t="s">
        <v>7</v>
      </c>
    </row>
    <row r="6" spans="1:15" s="130" customFormat="1" ht="4.5" customHeight="1">
      <c r="A6" s="336"/>
      <c r="B6" s="367"/>
      <c r="C6" s="367"/>
      <c r="D6" s="392"/>
      <c r="E6" s="369"/>
      <c r="F6" s="369"/>
      <c r="G6" s="369"/>
      <c r="H6" s="369"/>
      <c r="I6" s="370"/>
      <c r="J6" s="370"/>
      <c r="K6" s="369"/>
      <c r="L6" s="369"/>
    </row>
    <row r="7" spans="1:15" s="130" customFormat="1">
      <c r="A7" s="336"/>
      <c r="B7" s="271" t="s">
        <v>295</v>
      </c>
      <c r="C7" s="271" t="s">
        <v>296</v>
      </c>
      <c r="D7" s="393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</row>
    <row r="8" spans="1:15" s="275" customFormat="1" ht="24.75" customHeight="1">
      <c r="A8" s="308" t="s">
        <v>284</v>
      </c>
      <c r="B8" s="309">
        <v>180</v>
      </c>
      <c r="C8" s="309">
        <v>220</v>
      </c>
      <c r="D8" s="324">
        <v>54.49</v>
      </c>
      <c r="E8" s="297">
        <v>13.68</v>
      </c>
      <c r="F8" s="297">
        <v>16.72</v>
      </c>
      <c r="G8" s="297">
        <v>15.68</v>
      </c>
      <c r="H8" s="297">
        <v>18.61</v>
      </c>
      <c r="I8" s="297">
        <v>32.520000000000003</v>
      </c>
      <c r="J8" s="297">
        <v>39.71</v>
      </c>
      <c r="K8" s="297">
        <v>307.68</v>
      </c>
      <c r="L8" s="297">
        <v>376.09</v>
      </c>
      <c r="M8" s="135" t="s">
        <v>33</v>
      </c>
    </row>
    <row r="9" spans="1:15" s="275" customFormat="1" ht="50.25" customHeight="1">
      <c r="A9" s="280" t="s">
        <v>298</v>
      </c>
      <c r="B9" s="283">
        <v>100</v>
      </c>
      <c r="C9" s="283">
        <v>100</v>
      </c>
      <c r="D9" s="300">
        <v>16.170000000000002</v>
      </c>
      <c r="E9" s="286">
        <v>1.1000000000000001</v>
      </c>
      <c r="F9" s="286">
        <v>1.1000000000000001</v>
      </c>
      <c r="G9" s="286">
        <v>0.2</v>
      </c>
      <c r="H9" s="286">
        <v>0.2</v>
      </c>
      <c r="I9" s="286">
        <v>3.8</v>
      </c>
      <c r="J9" s="286">
        <v>3.8</v>
      </c>
      <c r="K9" s="286">
        <v>22</v>
      </c>
      <c r="L9" s="286">
        <v>22</v>
      </c>
      <c r="M9" s="147"/>
      <c r="N9" s="148"/>
      <c r="O9" s="149"/>
    </row>
    <row r="10" spans="1:15" s="275" customFormat="1" ht="36.75" customHeight="1">
      <c r="A10" s="281" t="s">
        <v>287</v>
      </c>
      <c r="B10" s="283">
        <v>30</v>
      </c>
      <c r="C10" s="283">
        <v>30</v>
      </c>
      <c r="D10" s="300">
        <v>2.0699999999999998</v>
      </c>
      <c r="E10" s="286">
        <v>2.4</v>
      </c>
      <c r="F10" s="286">
        <v>2.4</v>
      </c>
      <c r="G10" s="286">
        <v>0.3</v>
      </c>
      <c r="H10" s="286">
        <v>0.3</v>
      </c>
      <c r="I10" s="286">
        <v>14.6</v>
      </c>
      <c r="J10" s="286">
        <v>14.6</v>
      </c>
      <c r="K10" s="286">
        <v>72.599999999999994</v>
      </c>
      <c r="L10" s="286">
        <v>72.599999999999994</v>
      </c>
    </row>
    <row r="11" spans="1:15" s="252" customFormat="1" ht="32.25" customHeight="1">
      <c r="A11" s="281" t="s">
        <v>308</v>
      </c>
      <c r="B11" s="283">
        <v>200</v>
      </c>
      <c r="C11" s="283">
        <v>200</v>
      </c>
      <c r="D11" s="300">
        <v>14.63</v>
      </c>
      <c r="E11" s="286">
        <v>0.16</v>
      </c>
      <c r="F11" s="286">
        <v>0.16</v>
      </c>
      <c r="G11" s="286">
        <v>0.16</v>
      </c>
      <c r="H11" s="286">
        <v>0.16</v>
      </c>
      <c r="I11" s="286">
        <v>23.88</v>
      </c>
      <c r="J11" s="286">
        <v>23.88</v>
      </c>
      <c r="K11" s="286">
        <v>97.6</v>
      </c>
      <c r="L11" s="286">
        <v>97.6</v>
      </c>
    </row>
    <row r="12" spans="1:15" s="275" customFormat="1" ht="27.75" customHeight="1">
      <c r="A12" s="289" t="s">
        <v>18</v>
      </c>
      <c r="B12" s="278">
        <f>SUM(B8:B11)</f>
        <v>510</v>
      </c>
      <c r="C12" s="278">
        <f>SUM(C8:C11)</f>
        <v>550</v>
      </c>
      <c r="D12" s="278">
        <f>D8+D9+D10+D11</f>
        <v>87.359999999999985</v>
      </c>
      <c r="E12" s="294">
        <f t="shared" ref="E12" si="0">SUM(E8:E11)</f>
        <v>17.34</v>
      </c>
      <c r="F12" s="294">
        <f>SUM(F8:F11)</f>
        <v>20.38</v>
      </c>
      <c r="G12" s="294">
        <f t="shared" ref="G12" si="1">SUM(G8:G11)</f>
        <v>16.34</v>
      </c>
      <c r="H12" s="294">
        <f>SUM(H8:H11)</f>
        <v>19.27</v>
      </c>
      <c r="I12" s="310">
        <f t="shared" ref="I12" si="2">SUM(I8:I11)</f>
        <v>74.8</v>
      </c>
      <c r="J12" s="294">
        <f>SUM(J8:J11)</f>
        <v>81.99</v>
      </c>
      <c r="K12" s="294">
        <f t="shared" ref="K12" si="3">SUM(K8:K11)</f>
        <v>499.88</v>
      </c>
      <c r="L12" s="294">
        <f>SUM(L8:L11)</f>
        <v>568.29</v>
      </c>
      <c r="M12" s="274"/>
    </row>
    <row r="13" spans="1:15" ht="21" customHeight="1">
      <c r="A13" s="399" t="s">
        <v>19</v>
      </c>
      <c r="B13" s="395"/>
      <c r="C13" s="395"/>
      <c r="D13" s="395"/>
      <c r="E13" s="395"/>
      <c r="F13" s="395"/>
      <c r="G13" s="395"/>
      <c r="H13" s="395"/>
      <c r="I13" s="395"/>
      <c r="J13" s="395"/>
      <c r="K13" s="395"/>
      <c r="L13" s="395"/>
    </row>
    <row r="14" spans="1:15" s="275" customFormat="1" ht="35.25" customHeight="1">
      <c r="A14" s="280" t="s">
        <v>294</v>
      </c>
      <c r="B14" s="283">
        <v>60</v>
      </c>
      <c r="C14" s="283">
        <v>100</v>
      </c>
      <c r="D14" s="283">
        <v>12</v>
      </c>
      <c r="E14" s="286">
        <v>1.02</v>
      </c>
      <c r="F14" s="286">
        <v>1.7</v>
      </c>
      <c r="G14" s="286">
        <v>3</v>
      </c>
      <c r="H14" s="286">
        <v>5</v>
      </c>
      <c r="I14" s="286">
        <v>5.07</v>
      </c>
      <c r="J14" s="286">
        <v>8.4499999999999993</v>
      </c>
      <c r="K14" s="286">
        <v>51.42</v>
      </c>
      <c r="L14" s="286">
        <v>85.7</v>
      </c>
    </row>
    <row r="15" spans="1:15" s="275" customFormat="1" ht="33" customHeight="1">
      <c r="A15" s="293" t="s">
        <v>309</v>
      </c>
      <c r="B15" s="283">
        <v>250</v>
      </c>
      <c r="C15" s="283">
        <v>300</v>
      </c>
      <c r="D15" s="283">
        <v>15</v>
      </c>
      <c r="E15" s="286">
        <v>4.29</v>
      </c>
      <c r="F15" s="286">
        <v>5.0999999999999996</v>
      </c>
      <c r="G15" s="286">
        <v>3.33</v>
      </c>
      <c r="H15" s="286">
        <v>3.99</v>
      </c>
      <c r="I15" s="286">
        <v>20.9</v>
      </c>
      <c r="J15" s="286">
        <v>25.08</v>
      </c>
      <c r="K15" s="286">
        <v>130.72999999999999</v>
      </c>
      <c r="L15" s="286">
        <v>156.87</v>
      </c>
    </row>
    <row r="16" spans="1:15" s="275" customFormat="1" ht="22.5" customHeight="1">
      <c r="A16" s="282" t="s">
        <v>310</v>
      </c>
      <c r="B16" s="314">
        <v>200</v>
      </c>
      <c r="C16" s="314">
        <v>200</v>
      </c>
      <c r="D16" s="314">
        <v>55</v>
      </c>
      <c r="E16" s="296">
        <v>16.399999999999999</v>
      </c>
      <c r="F16" s="296">
        <v>16.399999999999999</v>
      </c>
      <c r="G16" s="296">
        <v>19</v>
      </c>
      <c r="H16" s="296">
        <v>19</v>
      </c>
      <c r="I16" s="296">
        <v>49.5</v>
      </c>
      <c r="J16" s="296">
        <v>49.5</v>
      </c>
      <c r="K16" s="296">
        <v>420</v>
      </c>
      <c r="L16" s="296">
        <v>420</v>
      </c>
      <c r="M16" s="274"/>
    </row>
    <row r="17" spans="1:13" s="275" customFormat="1" ht="33" customHeight="1">
      <c r="A17" s="281" t="s">
        <v>63</v>
      </c>
      <c r="B17" s="283">
        <v>200</v>
      </c>
      <c r="C17" s="283">
        <v>200</v>
      </c>
      <c r="D17" s="283">
        <v>10</v>
      </c>
      <c r="E17" s="286">
        <v>0.3</v>
      </c>
      <c r="F17" s="286">
        <v>0.3</v>
      </c>
      <c r="G17" s="286">
        <v>0</v>
      </c>
      <c r="H17" s="286">
        <v>0</v>
      </c>
      <c r="I17" s="286">
        <v>6.7</v>
      </c>
      <c r="J17" s="286">
        <v>6.7</v>
      </c>
      <c r="K17" s="286">
        <v>27.6</v>
      </c>
      <c r="L17" s="286">
        <v>27.6</v>
      </c>
    </row>
    <row r="18" spans="1:13" s="275" customFormat="1" ht="33.75" customHeight="1">
      <c r="A18" s="281" t="s">
        <v>286</v>
      </c>
      <c r="B18" s="284">
        <v>30</v>
      </c>
      <c r="C18" s="284">
        <v>30</v>
      </c>
      <c r="D18" s="284">
        <v>3</v>
      </c>
      <c r="E18" s="287">
        <v>2.5</v>
      </c>
      <c r="F18" s="287">
        <v>2.5</v>
      </c>
      <c r="G18" s="287">
        <v>0.5</v>
      </c>
      <c r="H18" s="287">
        <v>0.5</v>
      </c>
      <c r="I18" s="287">
        <v>12.7</v>
      </c>
      <c r="J18" s="287">
        <v>12.7</v>
      </c>
      <c r="K18" s="287">
        <v>66.099999999999994</v>
      </c>
      <c r="L18" s="287">
        <v>66.099999999999994</v>
      </c>
    </row>
    <row r="19" spans="1:13" s="275" customFormat="1" ht="45" customHeight="1">
      <c r="A19" s="281" t="s">
        <v>287</v>
      </c>
      <c r="B19" s="283">
        <v>30</v>
      </c>
      <c r="C19" s="283">
        <v>30</v>
      </c>
      <c r="D19" s="283">
        <v>3</v>
      </c>
      <c r="E19" s="286">
        <v>2.4</v>
      </c>
      <c r="F19" s="286">
        <v>2.4</v>
      </c>
      <c r="G19" s="286">
        <v>0.3</v>
      </c>
      <c r="H19" s="286">
        <v>0.3</v>
      </c>
      <c r="I19" s="286">
        <v>14.6</v>
      </c>
      <c r="J19" s="286">
        <v>14.6</v>
      </c>
      <c r="K19" s="286">
        <v>72.599999999999994</v>
      </c>
      <c r="L19" s="286">
        <v>72.599999999999994</v>
      </c>
    </row>
    <row r="20" spans="1:13" s="276" customFormat="1" ht="24.75" customHeight="1">
      <c r="A20" s="150" t="s">
        <v>27</v>
      </c>
      <c r="B20" s="315">
        <f>SUM(B14:B19)</f>
        <v>770</v>
      </c>
      <c r="C20" s="315">
        <f>SUM(C14:C19)</f>
        <v>860</v>
      </c>
      <c r="D20" s="315">
        <f>D14+D15+D16+D17+D18+D19</f>
        <v>98</v>
      </c>
      <c r="E20" s="294">
        <f t="shared" ref="E20:L20" si="4">SUM(E14:E19)</f>
        <v>26.91</v>
      </c>
      <c r="F20" s="294">
        <f t="shared" si="4"/>
        <v>28.4</v>
      </c>
      <c r="G20" s="294">
        <f t="shared" si="4"/>
        <v>26.13</v>
      </c>
      <c r="H20" s="294">
        <f t="shared" si="4"/>
        <v>28.790000000000003</v>
      </c>
      <c r="I20" s="294">
        <f t="shared" si="4"/>
        <v>109.47</v>
      </c>
      <c r="J20" s="294">
        <f t="shared" si="4"/>
        <v>117.03</v>
      </c>
      <c r="K20" s="294">
        <f t="shared" si="4"/>
        <v>768.45</v>
      </c>
      <c r="L20" s="294">
        <f t="shared" si="4"/>
        <v>828.87</v>
      </c>
    </row>
    <row r="21" spans="1:13">
      <c r="A21" s="166" t="s">
        <v>42</v>
      </c>
      <c r="B21" s="56"/>
      <c r="C21" s="56"/>
      <c r="D21" s="273"/>
      <c r="E21" s="174">
        <f t="shared" ref="E21:L21" si="5">E12+E20</f>
        <v>44.25</v>
      </c>
      <c r="F21" s="174">
        <f t="shared" si="5"/>
        <v>48.78</v>
      </c>
      <c r="G21" s="174">
        <f t="shared" si="5"/>
        <v>42.47</v>
      </c>
      <c r="H21" s="174">
        <f t="shared" si="5"/>
        <v>48.06</v>
      </c>
      <c r="I21" s="174">
        <f t="shared" si="5"/>
        <v>184.26999999999998</v>
      </c>
      <c r="J21" s="174">
        <f t="shared" si="5"/>
        <v>199.01999999999998</v>
      </c>
      <c r="K21" s="174">
        <f t="shared" si="5"/>
        <v>1268.33</v>
      </c>
      <c r="L21" s="174">
        <f t="shared" si="5"/>
        <v>1397.1599999999999</v>
      </c>
      <c r="M21" s="182"/>
    </row>
    <row r="22" spans="1:13" ht="12.75" customHeight="1">
      <c r="A22" s="126"/>
      <c r="B22" s="212"/>
      <c r="E22" s="129"/>
      <c r="G22" s="129"/>
      <c r="I22" s="129"/>
      <c r="K22" s="129"/>
    </row>
  </sheetData>
  <mergeCells count="17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D5:D7"/>
    <mergeCell ref="K5:K6"/>
    <mergeCell ref="L5:L6"/>
    <mergeCell ref="A13:L13"/>
    <mergeCell ref="A5:A7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theme="5" tint="-0.499984740745262"/>
  </sheetPr>
  <dimension ref="A1:O23"/>
  <sheetViews>
    <sheetView tabSelected="1" view="pageBreakPreview" zoomScaleSheetLayoutView="100" workbookViewId="0">
      <selection activeCell="D9" sqref="D9"/>
    </sheetView>
  </sheetViews>
  <sheetFormatPr defaultRowHeight="16.5"/>
  <cols>
    <col min="1" max="1" width="31.85546875" style="131" customWidth="1"/>
    <col min="2" max="2" width="8.140625" style="139" customWidth="1"/>
    <col min="3" max="3" width="9" style="139" customWidth="1"/>
    <col min="4" max="4" width="9" style="276" customWidth="1"/>
    <col min="5" max="5" width="9.28515625" style="139" customWidth="1"/>
    <col min="6" max="6" width="8.7109375" style="139" customWidth="1"/>
    <col min="7" max="8" width="10.57031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5" ht="21" customHeight="1">
      <c r="A1" s="262" t="s">
        <v>311</v>
      </c>
      <c r="B1"/>
      <c r="C1"/>
      <c r="D1" s="269"/>
      <c r="E1" s="263"/>
      <c r="F1" s="263"/>
      <c r="G1" s="263"/>
      <c r="H1" s="396" t="s">
        <v>291</v>
      </c>
      <c r="I1" s="396"/>
      <c r="J1" s="396"/>
      <c r="K1" s="263"/>
      <c r="L1" s="263"/>
      <c r="M1" s="131"/>
    </row>
    <row r="2" spans="1:15" ht="21" customHeight="1">
      <c r="A2"/>
      <c r="B2"/>
      <c r="C2"/>
      <c r="D2" s="269"/>
      <c r="E2"/>
      <c r="F2"/>
      <c r="G2"/>
      <c r="H2" s="396" t="s">
        <v>292</v>
      </c>
      <c r="I2" s="396"/>
      <c r="J2" s="396"/>
      <c r="K2"/>
      <c r="L2" s="131"/>
      <c r="M2" s="131"/>
    </row>
    <row r="3" spans="1:15" ht="42" customHeight="1">
      <c r="A3" s="264"/>
      <c r="B3" s="397" t="s">
        <v>325</v>
      </c>
      <c r="C3" s="397"/>
      <c r="D3" s="397"/>
      <c r="E3" s="397"/>
      <c r="F3" s="397"/>
      <c r="G3" s="397"/>
      <c r="H3" s="397"/>
      <c r="I3" s="397"/>
      <c r="J3" s="397"/>
      <c r="K3" s="264"/>
      <c r="L3" s="131"/>
      <c r="M3" s="131"/>
    </row>
    <row r="4" spans="1:15" ht="21" customHeight="1">
      <c r="A4" s="264"/>
      <c r="B4" s="265"/>
      <c r="C4" s="397" t="s">
        <v>293</v>
      </c>
      <c r="D4" s="397"/>
      <c r="E4" s="397"/>
      <c r="F4" s="397"/>
      <c r="G4" s="397"/>
      <c r="H4" s="397"/>
      <c r="I4" s="397"/>
      <c r="J4" s="265"/>
      <c r="K4" s="264"/>
      <c r="L4" s="131"/>
      <c r="M4" s="131"/>
    </row>
    <row r="5" spans="1:15" s="130" customFormat="1">
      <c r="A5" s="336" t="s">
        <v>1</v>
      </c>
      <c r="B5" s="367" t="s">
        <v>2</v>
      </c>
      <c r="C5" s="367" t="s">
        <v>2</v>
      </c>
      <c r="D5" s="368" t="s">
        <v>3</v>
      </c>
      <c r="E5" s="369" t="s">
        <v>4</v>
      </c>
      <c r="F5" s="369" t="s">
        <v>4</v>
      </c>
      <c r="G5" s="369" t="s">
        <v>5</v>
      </c>
      <c r="H5" s="369" t="s">
        <v>5</v>
      </c>
      <c r="I5" s="370" t="s">
        <v>6</v>
      </c>
      <c r="J5" s="370" t="s">
        <v>6</v>
      </c>
      <c r="K5" s="369" t="s">
        <v>7</v>
      </c>
      <c r="L5" s="369" t="s">
        <v>7</v>
      </c>
    </row>
    <row r="6" spans="1:15" s="130" customFormat="1" ht="4.5" customHeight="1">
      <c r="A6" s="336"/>
      <c r="B6" s="367"/>
      <c r="C6" s="367"/>
      <c r="D6" s="392"/>
      <c r="E6" s="369"/>
      <c r="F6" s="369"/>
      <c r="G6" s="369"/>
      <c r="H6" s="369"/>
      <c r="I6" s="370"/>
      <c r="J6" s="370"/>
      <c r="K6" s="369"/>
      <c r="L6" s="369"/>
    </row>
    <row r="7" spans="1:15" s="130" customFormat="1">
      <c r="A7" s="336"/>
      <c r="B7" s="271" t="s">
        <v>295</v>
      </c>
      <c r="C7" s="271" t="s">
        <v>296</v>
      </c>
      <c r="D7" s="393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</row>
    <row r="8" spans="1:15" s="275" customFormat="1" ht="35.25" customHeight="1">
      <c r="A8" s="282" t="s">
        <v>123</v>
      </c>
      <c r="B8" s="285">
        <v>180</v>
      </c>
      <c r="C8" s="285">
        <v>250</v>
      </c>
      <c r="D8" s="300">
        <v>52.9</v>
      </c>
      <c r="E8" s="286">
        <v>12.78</v>
      </c>
      <c r="F8" s="286">
        <v>16.100000000000001</v>
      </c>
      <c r="G8" s="286">
        <v>15.9</v>
      </c>
      <c r="H8" s="286">
        <v>18.5</v>
      </c>
      <c r="I8" s="286">
        <v>34.65</v>
      </c>
      <c r="J8" s="286">
        <v>52.3</v>
      </c>
      <c r="K8" s="286">
        <v>291.87</v>
      </c>
      <c r="L8" s="286">
        <v>395.1</v>
      </c>
    </row>
    <row r="9" spans="1:15" s="275" customFormat="1" ht="40.5" customHeight="1">
      <c r="A9" s="402" t="s">
        <v>298</v>
      </c>
      <c r="B9" s="283">
        <v>100</v>
      </c>
      <c r="C9" s="283">
        <v>100</v>
      </c>
      <c r="D9" s="300">
        <v>16.170000000000002</v>
      </c>
      <c r="E9" s="286">
        <v>1.1000000000000001</v>
      </c>
      <c r="F9" s="286">
        <v>1.1000000000000001</v>
      </c>
      <c r="G9" s="286">
        <v>0.2</v>
      </c>
      <c r="H9" s="286">
        <v>0.2</v>
      </c>
      <c r="I9" s="286">
        <v>3.8</v>
      </c>
      <c r="J9" s="286">
        <v>3.8</v>
      </c>
      <c r="K9" s="286">
        <v>22</v>
      </c>
      <c r="L9" s="286">
        <v>22</v>
      </c>
      <c r="M9" s="147"/>
      <c r="N9" s="148"/>
      <c r="O9" s="149"/>
    </row>
    <row r="10" spans="1:15" s="252" customFormat="1" ht="33" customHeight="1">
      <c r="A10" s="281" t="s">
        <v>287</v>
      </c>
      <c r="B10" s="283">
        <v>60</v>
      </c>
      <c r="C10" s="283">
        <v>60</v>
      </c>
      <c r="D10" s="300">
        <v>4.45</v>
      </c>
      <c r="E10" s="286">
        <v>4.8</v>
      </c>
      <c r="F10" s="286">
        <v>4.8</v>
      </c>
      <c r="G10" s="286">
        <v>0.92</v>
      </c>
      <c r="H10" s="286">
        <v>0.92</v>
      </c>
      <c r="I10" s="286">
        <v>26.2</v>
      </c>
      <c r="J10" s="286">
        <v>26.2</v>
      </c>
      <c r="K10" s="286">
        <v>147.6</v>
      </c>
      <c r="L10" s="286">
        <v>147.6</v>
      </c>
    </row>
    <row r="11" spans="1:15" s="275" customFormat="1" ht="30.75" customHeight="1">
      <c r="A11" s="272" t="s">
        <v>305</v>
      </c>
      <c r="B11" s="295">
        <v>200</v>
      </c>
      <c r="C11" s="295">
        <v>200</v>
      </c>
      <c r="D11" s="324">
        <v>13.84</v>
      </c>
      <c r="E11" s="297">
        <v>0.3</v>
      </c>
      <c r="F11" s="297">
        <v>0.3</v>
      </c>
      <c r="G11" s="297">
        <v>0.1</v>
      </c>
      <c r="H11" s="297">
        <v>0.1</v>
      </c>
      <c r="I11" s="297">
        <v>8.4</v>
      </c>
      <c r="J11" s="297">
        <v>8.4</v>
      </c>
      <c r="K11" s="297">
        <v>35.4</v>
      </c>
      <c r="L11" s="297">
        <v>35.4</v>
      </c>
    </row>
    <row r="12" spans="1:15" s="275" customFormat="1" ht="21" customHeight="1">
      <c r="A12" s="289" t="s">
        <v>18</v>
      </c>
      <c r="B12" s="278">
        <f>SUM(B8:B11)</f>
        <v>540</v>
      </c>
      <c r="C12" s="278">
        <f>SUM(C8:C11)</f>
        <v>610</v>
      </c>
      <c r="D12" s="278">
        <f>D8+D9+D10+D11</f>
        <v>87.36</v>
      </c>
      <c r="E12" s="294">
        <f>SUM(E8:E11)</f>
        <v>18.98</v>
      </c>
      <c r="F12" s="294">
        <f>SUM(F8:F11)</f>
        <v>22.300000000000004</v>
      </c>
      <c r="G12" s="294">
        <f>SUM(G8:G11)</f>
        <v>17.120000000000005</v>
      </c>
      <c r="H12" s="294">
        <f>SUM(H8:H11)</f>
        <v>19.720000000000002</v>
      </c>
      <c r="I12" s="294">
        <f>SUM(I8:I11)</f>
        <v>73.05</v>
      </c>
      <c r="J12" s="294">
        <f>SUM(J8:J11)</f>
        <v>90.7</v>
      </c>
      <c r="K12" s="294">
        <f>SUM(K8:K11)</f>
        <v>496.87</v>
      </c>
      <c r="L12" s="294">
        <f>SUM(L8:L11)</f>
        <v>600.1</v>
      </c>
      <c r="M12" s="274"/>
    </row>
    <row r="13" spans="1:15" ht="21" customHeight="1">
      <c r="A13" s="399" t="s">
        <v>19</v>
      </c>
      <c r="B13" s="395"/>
      <c r="C13" s="395"/>
      <c r="D13" s="395"/>
      <c r="E13" s="395"/>
      <c r="F13" s="395"/>
      <c r="G13" s="395"/>
      <c r="H13" s="395"/>
      <c r="I13" s="395"/>
      <c r="J13" s="395"/>
      <c r="K13" s="395"/>
      <c r="L13" s="395"/>
    </row>
    <row r="14" spans="1:15" s="153" customFormat="1" ht="26.25" customHeight="1">
      <c r="A14" s="293" t="s">
        <v>282</v>
      </c>
      <c r="B14" s="283">
        <v>60</v>
      </c>
      <c r="C14" s="283">
        <v>100</v>
      </c>
      <c r="D14" s="283">
        <v>12</v>
      </c>
      <c r="E14" s="286">
        <v>0.75</v>
      </c>
      <c r="F14" s="286">
        <v>1.25</v>
      </c>
      <c r="G14" s="286">
        <v>5.32</v>
      </c>
      <c r="H14" s="286">
        <v>8.8699999999999992</v>
      </c>
      <c r="I14" s="286">
        <v>4.5</v>
      </c>
      <c r="J14" s="286">
        <v>7.5</v>
      </c>
      <c r="K14" s="286">
        <v>68.849999999999994</v>
      </c>
      <c r="L14" s="286">
        <v>114.75</v>
      </c>
      <c r="M14" s="276" t="s">
        <v>35</v>
      </c>
    </row>
    <row r="15" spans="1:15" s="275" customFormat="1" ht="22.5" customHeight="1">
      <c r="A15" s="293" t="s">
        <v>242</v>
      </c>
      <c r="B15" s="283">
        <v>250</v>
      </c>
      <c r="C15" s="283">
        <v>250</v>
      </c>
      <c r="D15" s="283">
        <v>15</v>
      </c>
      <c r="E15" s="286">
        <v>4.8600000000000003</v>
      </c>
      <c r="F15" s="286">
        <v>5.9</v>
      </c>
      <c r="G15" s="286">
        <v>2.96</v>
      </c>
      <c r="H15" s="286">
        <v>2.96</v>
      </c>
      <c r="I15" s="286">
        <v>13.84</v>
      </c>
      <c r="J15" s="286">
        <v>13.84</v>
      </c>
      <c r="K15" s="286">
        <v>130</v>
      </c>
      <c r="L15" s="286">
        <v>130</v>
      </c>
      <c r="M15" s="274"/>
    </row>
    <row r="16" spans="1:15" s="275" customFormat="1" ht="22.5" customHeight="1">
      <c r="A16" s="282" t="s">
        <v>317</v>
      </c>
      <c r="B16" s="283">
        <v>120</v>
      </c>
      <c r="C16" s="283">
        <v>120</v>
      </c>
      <c r="D16" s="283">
        <v>35</v>
      </c>
      <c r="E16" s="288">
        <v>10.97</v>
      </c>
      <c r="F16" s="288">
        <v>10.97</v>
      </c>
      <c r="G16" s="288">
        <v>9.65</v>
      </c>
      <c r="H16" s="288">
        <v>9.65</v>
      </c>
      <c r="I16" s="288">
        <v>9.8800000000000008</v>
      </c>
      <c r="J16" s="288">
        <v>11.88</v>
      </c>
      <c r="K16" s="288">
        <v>170</v>
      </c>
      <c r="L16" s="288">
        <v>170</v>
      </c>
      <c r="M16" s="274"/>
    </row>
    <row r="17" spans="1:13" s="275" customFormat="1" ht="26.25" customHeight="1">
      <c r="A17" s="282" t="s">
        <v>38</v>
      </c>
      <c r="B17" s="311">
        <v>200</v>
      </c>
      <c r="C17" s="311">
        <v>250</v>
      </c>
      <c r="D17" s="311">
        <v>20</v>
      </c>
      <c r="E17" s="296">
        <v>4.79</v>
      </c>
      <c r="F17" s="296">
        <v>4.79</v>
      </c>
      <c r="G17" s="296">
        <v>7.21</v>
      </c>
      <c r="H17" s="296">
        <v>7.21</v>
      </c>
      <c r="I17" s="296">
        <v>48.55</v>
      </c>
      <c r="J17" s="296">
        <v>48.55</v>
      </c>
      <c r="K17" s="296">
        <v>278.3</v>
      </c>
      <c r="L17" s="296">
        <v>278.3</v>
      </c>
      <c r="M17" s="274" t="s">
        <v>35</v>
      </c>
    </row>
    <row r="18" spans="1:13" s="275" customFormat="1" ht="26.25" customHeight="1">
      <c r="A18" s="281" t="s">
        <v>297</v>
      </c>
      <c r="B18" s="283">
        <v>200</v>
      </c>
      <c r="C18" s="283">
        <v>200</v>
      </c>
      <c r="D18" s="283">
        <v>10</v>
      </c>
      <c r="E18" s="286">
        <v>0.1</v>
      </c>
      <c r="F18" s="286">
        <v>0.1</v>
      </c>
      <c r="G18" s="286">
        <v>0.03</v>
      </c>
      <c r="H18" s="286">
        <v>0.03</v>
      </c>
      <c r="I18" s="286">
        <v>11</v>
      </c>
      <c r="J18" s="286">
        <v>11</v>
      </c>
      <c r="K18" s="286">
        <v>35</v>
      </c>
      <c r="L18" s="286">
        <v>35</v>
      </c>
    </row>
    <row r="19" spans="1:13" s="275" customFormat="1" ht="26.25" customHeight="1">
      <c r="A19" s="281" t="s">
        <v>286</v>
      </c>
      <c r="B19" s="284">
        <v>30</v>
      </c>
      <c r="C19" s="284">
        <v>30</v>
      </c>
      <c r="D19" s="284">
        <v>3</v>
      </c>
      <c r="E19" s="287">
        <v>2.5</v>
      </c>
      <c r="F19" s="287">
        <v>2.5</v>
      </c>
      <c r="G19" s="287">
        <v>0.5</v>
      </c>
      <c r="H19" s="287">
        <v>0.5</v>
      </c>
      <c r="I19" s="287">
        <v>12.7</v>
      </c>
      <c r="J19" s="287">
        <v>12.7</v>
      </c>
      <c r="K19" s="287">
        <v>66.099999999999994</v>
      </c>
      <c r="L19" s="287">
        <v>66.099999999999994</v>
      </c>
    </row>
    <row r="20" spans="1:13" s="275" customFormat="1" ht="33.75" customHeight="1">
      <c r="A20" s="281" t="s">
        <v>287</v>
      </c>
      <c r="B20" s="283">
        <v>30</v>
      </c>
      <c r="C20" s="283">
        <v>30</v>
      </c>
      <c r="D20" s="283">
        <v>3</v>
      </c>
      <c r="E20" s="286">
        <v>2.4</v>
      </c>
      <c r="F20" s="286">
        <v>2.4</v>
      </c>
      <c r="G20" s="286">
        <v>0.3</v>
      </c>
      <c r="H20" s="286">
        <v>0.3</v>
      </c>
      <c r="I20" s="286">
        <v>14.6</v>
      </c>
      <c r="J20" s="286">
        <v>14.6</v>
      </c>
      <c r="K20" s="286">
        <v>72.599999999999994</v>
      </c>
      <c r="L20" s="286">
        <v>72.599999999999994</v>
      </c>
      <c r="M20" s="274" t="s">
        <v>35</v>
      </c>
    </row>
    <row r="21" spans="1:13" s="153" customFormat="1" ht="25.5" customHeight="1">
      <c r="A21" s="150" t="s">
        <v>27</v>
      </c>
      <c r="B21" s="315">
        <f>SUM(B14:B20)</f>
        <v>890</v>
      </c>
      <c r="C21" s="315">
        <f>SUM(C14:C20)</f>
        <v>980</v>
      </c>
      <c r="D21" s="315">
        <f>D14+D15+D16+D17+D18+D19+D20</f>
        <v>98</v>
      </c>
      <c r="E21" s="294">
        <f t="shared" ref="E21:L21" si="0">SUM(E14:E20)</f>
        <v>26.37</v>
      </c>
      <c r="F21" s="294">
        <f t="shared" si="0"/>
        <v>27.91</v>
      </c>
      <c r="G21" s="294">
        <f t="shared" si="0"/>
        <v>25.970000000000002</v>
      </c>
      <c r="H21" s="294">
        <f t="shared" si="0"/>
        <v>29.52</v>
      </c>
      <c r="I21" s="294">
        <f t="shared" si="0"/>
        <v>115.07</v>
      </c>
      <c r="J21" s="294">
        <f t="shared" si="0"/>
        <v>120.07</v>
      </c>
      <c r="K21" s="294">
        <f t="shared" si="0"/>
        <v>820.85000000000014</v>
      </c>
      <c r="L21" s="294">
        <f t="shared" si="0"/>
        <v>866.75</v>
      </c>
      <c r="M21" s="276"/>
    </row>
    <row r="22" spans="1:13" ht="18.75" customHeight="1">
      <c r="A22" s="166" t="s">
        <v>42</v>
      </c>
      <c r="B22" s="56"/>
      <c r="C22" s="56"/>
      <c r="D22" s="273"/>
      <c r="E22" s="174">
        <f t="shared" ref="E22:L22" si="1">E12+E21</f>
        <v>45.35</v>
      </c>
      <c r="F22" s="174">
        <f t="shared" si="1"/>
        <v>50.210000000000008</v>
      </c>
      <c r="G22" s="174">
        <f t="shared" si="1"/>
        <v>43.09</v>
      </c>
      <c r="H22" s="174">
        <f t="shared" si="1"/>
        <v>49.24</v>
      </c>
      <c r="I22" s="174">
        <f t="shared" si="1"/>
        <v>188.12</v>
      </c>
      <c r="J22" s="174">
        <f t="shared" si="1"/>
        <v>210.76999999999998</v>
      </c>
      <c r="K22" s="174">
        <f t="shared" si="1"/>
        <v>1317.7200000000003</v>
      </c>
      <c r="L22" s="174">
        <f t="shared" si="1"/>
        <v>1466.85</v>
      </c>
      <c r="M22" s="182"/>
    </row>
    <row r="23" spans="1:13">
      <c r="A23" s="126"/>
      <c r="B23" s="212"/>
      <c r="E23" s="129"/>
      <c r="G23" s="129"/>
      <c r="I23" s="129"/>
      <c r="K23" s="129"/>
    </row>
  </sheetData>
  <mergeCells count="17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D5:D7"/>
    <mergeCell ref="K5:K6"/>
    <mergeCell ref="L5:L6"/>
    <mergeCell ref="A13:L13"/>
    <mergeCell ref="A5:A7"/>
  </mergeCells>
  <pageMargins left="0.31496062992125984" right="0.31496062992125984" top="0.74803149606299213" bottom="0" header="0.31496062992125984" footer="0.31496062992125984"/>
  <pageSetup paperSize="9" scale="91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theme="5" tint="-0.249977111117893"/>
  </sheetPr>
  <dimension ref="A1:N23"/>
  <sheetViews>
    <sheetView view="pageBreakPreview" topLeftCell="A4" zoomScale="80" zoomScaleSheetLayoutView="80" workbookViewId="0">
      <selection activeCell="A14" sqref="A14:XFD14"/>
    </sheetView>
  </sheetViews>
  <sheetFormatPr defaultRowHeight="16.5"/>
  <cols>
    <col min="1" max="1" width="30.140625" style="131" customWidth="1"/>
    <col min="2" max="3" width="9.42578125" style="139" customWidth="1"/>
    <col min="4" max="4" width="9.42578125" style="276" customWidth="1"/>
    <col min="5" max="6" width="9.28515625" style="139" customWidth="1"/>
    <col min="7" max="8" width="9.5703125" style="139" customWidth="1"/>
    <col min="9" max="9" width="10.28515625" style="139" customWidth="1"/>
    <col min="10" max="11" width="9.7109375" style="139" customWidth="1"/>
    <col min="12" max="12" width="9.140625" style="130" customWidth="1"/>
    <col min="13" max="16384" width="9.140625" style="131"/>
  </cols>
  <sheetData>
    <row r="1" spans="1:14" ht="21" customHeight="1">
      <c r="A1" s="262" t="s">
        <v>312</v>
      </c>
      <c r="B1"/>
      <c r="C1"/>
      <c r="D1" s="269"/>
      <c r="E1" s="263"/>
      <c r="F1" s="263"/>
      <c r="G1" s="263"/>
      <c r="H1" s="396" t="s">
        <v>291</v>
      </c>
      <c r="I1" s="396"/>
      <c r="J1" s="396"/>
      <c r="K1" s="263"/>
      <c r="L1" s="263"/>
    </row>
    <row r="2" spans="1:14" ht="21" customHeight="1">
      <c r="A2"/>
      <c r="B2"/>
      <c r="C2"/>
      <c r="D2" s="269"/>
      <c r="E2"/>
      <c r="F2"/>
      <c r="G2"/>
      <c r="H2" s="396" t="s">
        <v>292</v>
      </c>
      <c r="I2" s="396"/>
      <c r="J2" s="396"/>
      <c r="K2"/>
      <c r="L2" s="131"/>
    </row>
    <row r="3" spans="1:14" ht="42" customHeight="1">
      <c r="A3" s="264"/>
      <c r="B3" s="397" t="s">
        <v>325</v>
      </c>
      <c r="C3" s="397"/>
      <c r="D3" s="397"/>
      <c r="E3" s="397"/>
      <c r="F3" s="397"/>
      <c r="G3" s="397"/>
      <c r="H3" s="397"/>
      <c r="I3" s="397"/>
      <c r="J3" s="397"/>
      <c r="K3" s="264"/>
      <c r="L3" s="131"/>
    </row>
    <row r="4" spans="1:14" ht="21" customHeight="1">
      <c r="A4" s="264"/>
      <c r="B4" s="265"/>
      <c r="C4" s="397" t="s">
        <v>293</v>
      </c>
      <c r="D4" s="397"/>
      <c r="E4" s="397"/>
      <c r="F4" s="397"/>
      <c r="G4" s="397"/>
      <c r="H4" s="397"/>
      <c r="I4" s="397"/>
      <c r="J4" s="265"/>
      <c r="K4" s="264"/>
      <c r="L4" s="131"/>
    </row>
    <row r="5" spans="1:14" s="130" customFormat="1">
      <c r="A5" s="336" t="s">
        <v>1</v>
      </c>
      <c r="B5" s="367" t="s">
        <v>2</v>
      </c>
      <c r="C5" s="367" t="s">
        <v>2</v>
      </c>
      <c r="D5" s="368" t="s">
        <v>3</v>
      </c>
      <c r="E5" s="369" t="s">
        <v>4</v>
      </c>
      <c r="F5" s="369" t="s">
        <v>4</v>
      </c>
      <c r="G5" s="369" t="s">
        <v>5</v>
      </c>
      <c r="H5" s="369" t="s">
        <v>5</v>
      </c>
      <c r="I5" s="370" t="s">
        <v>6</v>
      </c>
      <c r="J5" s="370" t="s">
        <v>6</v>
      </c>
      <c r="K5" s="369" t="s">
        <v>7</v>
      </c>
      <c r="L5" s="369" t="s">
        <v>7</v>
      </c>
    </row>
    <row r="6" spans="1:14" s="130" customFormat="1" ht="4.5" customHeight="1">
      <c r="A6" s="336"/>
      <c r="B6" s="367"/>
      <c r="C6" s="367"/>
      <c r="D6" s="392"/>
      <c r="E6" s="369"/>
      <c r="F6" s="369"/>
      <c r="G6" s="369"/>
      <c r="H6" s="369"/>
      <c r="I6" s="370"/>
      <c r="J6" s="370"/>
      <c r="K6" s="369"/>
      <c r="L6" s="369"/>
    </row>
    <row r="7" spans="1:14" s="130" customFormat="1">
      <c r="A7" s="336"/>
      <c r="B7" s="271" t="s">
        <v>295</v>
      </c>
      <c r="C7" s="271" t="s">
        <v>296</v>
      </c>
      <c r="D7" s="393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</row>
    <row r="8" spans="1:14" s="136" customFormat="1" ht="35.25" customHeight="1">
      <c r="A8" s="290" t="s">
        <v>318</v>
      </c>
      <c r="B8" s="288">
        <v>200</v>
      </c>
      <c r="C8" s="288">
        <v>250</v>
      </c>
      <c r="D8" s="288">
        <v>44</v>
      </c>
      <c r="E8" s="288">
        <v>6.9</v>
      </c>
      <c r="F8" s="288">
        <v>8.6</v>
      </c>
      <c r="G8" s="288">
        <v>4.96</v>
      </c>
      <c r="H8" s="288">
        <v>6.2</v>
      </c>
      <c r="I8" s="288">
        <v>37.119999999999997</v>
      </c>
      <c r="J8" s="288">
        <v>46.4</v>
      </c>
      <c r="K8" s="305">
        <v>225.9</v>
      </c>
      <c r="L8" s="305">
        <v>282.39999999999998</v>
      </c>
    </row>
    <row r="9" spans="1:14" s="275" customFormat="1" ht="31.5" customHeight="1">
      <c r="A9" s="272" t="s">
        <v>149</v>
      </c>
      <c r="B9" s="285">
        <v>10</v>
      </c>
      <c r="C9" s="285">
        <v>10</v>
      </c>
      <c r="D9" s="285">
        <v>4.97</v>
      </c>
      <c r="E9" s="286">
        <v>0.1</v>
      </c>
      <c r="F9" s="286">
        <v>0.1</v>
      </c>
      <c r="G9" s="286">
        <v>8.3000000000000007</v>
      </c>
      <c r="H9" s="286">
        <v>8.3000000000000007</v>
      </c>
      <c r="I9" s="286">
        <v>0.1</v>
      </c>
      <c r="J9" s="286">
        <v>0.1</v>
      </c>
      <c r="K9" s="286">
        <v>74.900000000000006</v>
      </c>
      <c r="L9" s="286">
        <v>74.900000000000006</v>
      </c>
    </row>
    <row r="10" spans="1:14" s="275" customFormat="1" ht="31.5" customHeight="1">
      <c r="A10" s="272" t="s">
        <v>32</v>
      </c>
      <c r="B10" s="283">
        <v>30</v>
      </c>
      <c r="C10" s="283">
        <v>30</v>
      </c>
      <c r="D10" s="283">
        <v>19.059999999999999</v>
      </c>
      <c r="E10" s="286">
        <v>7.02</v>
      </c>
      <c r="F10" s="286">
        <v>7.02</v>
      </c>
      <c r="G10" s="286">
        <v>5.8</v>
      </c>
      <c r="H10" s="286">
        <v>5.8</v>
      </c>
      <c r="I10" s="286">
        <v>0</v>
      </c>
      <c r="J10" s="286">
        <v>0</v>
      </c>
      <c r="K10" s="286">
        <v>109.1</v>
      </c>
      <c r="L10" s="286">
        <v>109.1</v>
      </c>
    </row>
    <row r="11" spans="1:14" s="275" customFormat="1" ht="31.5" customHeight="1">
      <c r="A11" s="272" t="s">
        <v>16</v>
      </c>
      <c r="B11" s="283">
        <v>60</v>
      </c>
      <c r="C11" s="283">
        <v>60</v>
      </c>
      <c r="D11" s="283">
        <v>6.47</v>
      </c>
      <c r="E11" s="286">
        <v>4.8</v>
      </c>
      <c r="F11" s="286">
        <v>4.8</v>
      </c>
      <c r="G11" s="286">
        <v>0.6</v>
      </c>
      <c r="H11" s="286">
        <v>0.6</v>
      </c>
      <c r="I11" s="286">
        <v>31.8</v>
      </c>
      <c r="J11" s="286">
        <v>31.8</v>
      </c>
      <c r="K11" s="286">
        <v>150</v>
      </c>
      <c r="L11" s="286">
        <v>150</v>
      </c>
    </row>
    <row r="12" spans="1:14" s="275" customFormat="1" ht="36.75" customHeight="1">
      <c r="A12" s="281" t="s">
        <v>63</v>
      </c>
      <c r="B12" s="283">
        <v>200</v>
      </c>
      <c r="C12" s="283">
        <v>200</v>
      </c>
      <c r="D12" s="283">
        <v>12.86</v>
      </c>
      <c r="E12" s="286">
        <v>0.3</v>
      </c>
      <c r="F12" s="286">
        <v>0.3</v>
      </c>
      <c r="G12" s="286">
        <v>0</v>
      </c>
      <c r="H12" s="286">
        <v>0</v>
      </c>
      <c r="I12" s="286">
        <v>6.7</v>
      </c>
      <c r="J12" s="286">
        <v>6.7</v>
      </c>
      <c r="K12" s="286">
        <v>27.6</v>
      </c>
      <c r="L12" s="286">
        <v>27.6</v>
      </c>
      <c r="M12" s="148"/>
      <c r="N12" s="149"/>
    </row>
    <row r="13" spans="1:14" s="275" customFormat="1" ht="25.5" customHeight="1">
      <c r="A13" s="289" t="s">
        <v>18</v>
      </c>
      <c r="B13" s="278">
        <f>SUM(B8:B12)</f>
        <v>500</v>
      </c>
      <c r="C13" s="278">
        <f>SUM(C8:C12)</f>
        <v>550</v>
      </c>
      <c r="D13" s="278">
        <f>D8+D9+D10+D11+D12</f>
        <v>87.36</v>
      </c>
      <c r="E13" s="294">
        <f t="shared" ref="E13:L13" si="0">SUM(E8:E12)</f>
        <v>19.12</v>
      </c>
      <c r="F13" s="294">
        <f t="shared" si="0"/>
        <v>20.82</v>
      </c>
      <c r="G13" s="294">
        <f t="shared" si="0"/>
        <v>19.660000000000004</v>
      </c>
      <c r="H13" s="294">
        <f t="shared" si="0"/>
        <v>20.900000000000002</v>
      </c>
      <c r="I13" s="294">
        <f t="shared" si="0"/>
        <v>75.72</v>
      </c>
      <c r="J13" s="294">
        <f t="shared" si="0"/>
        <v>85</v>
      </c>
      <c r="K13" s="294">
        <f t="shared" si="0"/>
        <v>587.5</v>
      </c>
      <c r="L13" s="294">
        <f t="shared" si="0"/>
        <v>644</v>
      </c>
    </row>
    <row r="14" spans="1:14" ht="21" customHeight="1">
      <c r="A14" s="400" t="s">
        <v>19</v>
      </c>
      <c r="B14" s="400"/>
      <c r="C14" s="400"/>
      <c r="D14" s="400"/>
      <c r="E14" s="400"/>
      <c r="F14" s="400"/>
      <c r="G14" s="400"/>
      <c r="H14" s="400"/>
      <c r="I14" s="400"/>
      <c r="J14" s="400"/>
      <c r="K14" s="400"/>
    </row>
    <row r="15" spans="1:14" s="153" customFormat="1" ht="54.75" customHeight="1">
      <c r="A15" s="280" t="s">
        <v>298</v>
      </c>
      <c r="B15" s="283">
        <v>60</v>
      </c>
      <c r="C15" s="283">
        <v>100</v>
      </c>
      <c r="D15" s="283">
        <v>12</v>
      </c>
      <c r="E15" s="286">
        <v>0.66</v>
      </c>
      <c r="F15" s="286">
        <v>1.1000000000000001</v>
      </c>
      <c r="G15" s="286">
        <v>0.12</v>
      </c>
      <c r="H15" s="286">
        <v>0.2</v>
      </c>
      <c r="I15" s="286">
        <v>2.2799999999999998</v>
      </c>
      <c r="J15" s="286">
        <v>3.8</v>
      </c>
      <c r="K15" s="286">
        <v>13.2</v>
      </c>
      <c r="L15" s="286">
        <v>22</v>
      </c>
    </row>
    <row r="16" spans="1:14" s="128" customFormat="1" ht="36.75" customHeight="1">
      <c r="A16" s="290" t="s">
        <v>319</v>
      </c>
      <c r="B16" s="283">
        <v>250</v>
      </c>
      <c r="C16" s="283">
        <v>300</v>
      </c>
      <c r="D16" s="283">
        <v>15</v>
      </c>
      <c r="E16" s="288">
        <v>1.98</v>
      </c>
      <c r="F16" s="288">
        <v>2.2999999999999998</v>
      </c>
      <c r="G16" s="288">
        <v>6.93</v>
      </c>
      <c r="H16" s="288">
        <v>8.3000000000000007</v>
      </c>
      <c r="I16" s="288">
        <v>16.52</v>
      </c>
      <c r="J16" s="288">
        <v>19.8</v>
      </c>
      <c r="K16" s="288">
        <v>136.69999999999999</v>
      </c>
      <c r="L16" s="288">
        <v>164</v>
      </c>
    </row>
    <row r="17" spans="1:12" s="275" customFormat="1" ht="30.75" customHeight="1">
      <c r="A17" s="282" t="s">
        <v>320</v>
      </c>
      <c r="B17" s="285">
        <v>90</v>
      </c>
      <c r="C17" s="285">
        <v>90</v>
      </c>
      <c r="D17" s="285">
        <v>35</v>
      </c>
      <c r="E17" s="286">
        <v>4.5999999999999996</v>
      </c>
      <c r="F17" s="286">
        <v>4.5999999999999996</v>
      </c>
      <c r="G17" s="286">
        <v>9</v>
      </c>
      <c r="H17" s="286">
        <v>10.5</v>
      </c>
      <c r="I17" s="286">
        <v>8.4499999999999993</v>
      </c>
      <c r="J17" s="286">
        <v>8.4499999999999993</v>
      </c>
      <c r="K17" s="286">
        <v>130.1</v>
      </c>
      <c r="L17" s="286">
        <v>130.1</v>
      </c>
    </row>
    <row r="18" spans="1:12" s="275" customFormat="1" ht="31.5" customHeight="1">
      <c r="A18" s="282" t="s">
        <v>321</v>
      </c>
      <c r="B18" s="285">
        <v>150</v>
      </c>
      <c r="C18" s="285">
        <v>200</v>
      </c>
      <c r="D18" s="285">
        <v>20</v>
      </c>
      <c r="E18" s="286">
        <v>13.31</v>
      </c>
      <c r="F18" s="286">
        <v>17.75</v>
      </c>
      <c r="G18" s="286">
        <v>6.69</v>
      </c>
      <c r="H18" s="286">
        <v>8.92</v>
      </c>
      <c r="I18" s="286">
        <v>34.19</v>
      </c>
      <c r="J18" s="286">
        <v>45.59</v>
      </c>
      <c r="K18" s="286">
        <v>249</v>
      </c>
      <c r="L18" s="286">
        <v>332</v>
      </c>
    </row>
    <row r="19" spans="1:12" s="275" customFormat="1" ht="37.5" customHeight="1">
      <c r="A19" s="281" t="s">
        <v>308</v>
      </c>
      <c r="B19" s="283">
        <v>200</v>
      </c>
      <c r="C19" s="283">
        <v>200</v>
      </c>
      <c r="D19" s="283">
        <v>10</v>
      </c>
      <c r="E19" s="286">
        <v>0.16</v>
      </c>
      <c r="F19" s="286">
        <v>0.16</v>
      </c>
      <c r="G19" s="286">
        <v>0.16</v>
      </c>
      <c r="H19" s="286">
        <v>0.16</v>
      </c>
      <c r="I19" s="286">
        <v>23.88</v>
      </c>
      <c r="J19" s="286">
        <v>23.88</v>
      </c>
      <c r="K19" s="286">
        <v>97.6</v>
      </c>
      <c r="L19" s="286">
        <v>97.6</v>
      </c>
    </row>
    <row r="20" spans="1:12" s="275" customFormat="1" ht="33.75" customHeight="1">
      <c r="A20" s="281" t="s">
        <v>286</v>
      </c>
      <c r="B20" s="284">
        <v>30</v>
      </c>
      <c r="C20" s="284">
        <v>30</v>
      </c>
      <c r="D20" s="284">
        <v>3</v>
      </c>
      <c r="E20" s="287">
        <v>2.5</v>
      </c>
      <c r="F20" s="287">
        <v>2.5</v>
      </c>
      <c r="G20" s="287">
        <v>0.5</v>
      </c>
      <c r="H20" s="287">
        <v>0.5</v>
      </c>
      <c r="I20" s="287">
        <v>12.7</v>
      </c>
      <c r="J20" s="287">
        <v>12.7</v>
      </c>
      <c r="K20" s="287">
        <v>66.099999999999994</v>
      </c>
      <c r="L20" s="287">
        <v>66.099999999999994</v>
      </c>
    </row>
    <row r="21" spans="1:12" s="153" customFormat="1" ht="33" customHeight="1">
      <c r="A21" s="281" t="s">
        <v>287</v>
      </c>
      <c r="B21" s="283">
        <v>30</v>
      </c>
      <c r="C21" s="283">
        <v>30</v>
      </c>
      <c r="D21" s="283">
        <v>3</v>
      </c>
      <c r="E21" s="286">
        <v>2.4</v>
      </c>
      <c r="F21" s="286">
        <v>2.4</v>
      </c>
      <c r="G21" s="286">
        <v>0.3</v>
      </c>
      <c r="H21" s="286">
        <v>0.3</v>
      </c>
      <c r="I21" s="286">
        <v>14.6</v>
      </c>
      <c r="J21" s="286">
        <v>14.6</v>
      </c>
      <c r="K21" s="286">
        <v>72.599999999999994</v>
      </c>
      <c r="L21" s="286">
        <v>72.599999999999994</v>
      </c>
    </row>
    <row r="22" spans="1:12" s="275" customFormat="1">
      <c r="A22" s="256" t="s">
        <v>27</v>
      </c>
      <c r="B22" s="318">
        <f>SUM(B15:B21)</f>
        <v>810</v>
      </c>
      <c r="C22" s="318">
        <f>SUM(C15:C21)</f>
        <v>950</v>
      </c>
      <c r="D22" s="316">
        <f>D15+D16+D17+D18+D19+D20+D21</f>
        <v>98</v>
      </c>
      <c r="E22" s="294">
        <f t="shared" ref="E22:L22" si="1">SUM(E15:E21)</f>
        <v>25.61</v>
      </c>
      <c r="F22" s="294">
        <f t="shared" si="1"/>
        <v>30.81</v>
      </c>
      <c r="G22" s="294">
        <f t="shared" si="1"/>
        <v>23.700000000000003</v>
      </c>
      <c r="H22" s="294">
        <f t="shared" si="1"/>
        <v>28.880000000000003</v>
      </c>
      <c r="I22" s="294">
        <f t="shared" si="1"/>
        <v>112.61999999999999</v>
      </c>
      <c r="J22" s="294">
        <f t="shared" si="1"/>
        <v>128.82</v>
      </c>
      <c r="K22" s="294">
        <f t="shared" si="1"/>
        <v>765.30000000000007</v>
      </c>
      <c r="L22" s="294">
        <f t="shared" si="1"/>
        <v>884.40000000000009</v>
      </c>
    </row>
    <row r="23" spans="1:12" ht="21" customHeight="1">
      <c r="A23" s="166" t="s">
        <v>42</v>
      </c>
      <c r="B23" s="56"/>
      <c r="C23" s="56"/>
      <c r="D23" s="273"/>
      <c r="E23" s="174">
        <f t="shared" ref="E23:K23" si="2">E13+E22</f>
        <v>44.730000000000004</v>
      </c>
      <c r="F23" s="174">
        <f t="shared" si="2"/>
        <v>51.629999999999995</v>
      </c>
      <c r="G23" s="174">
        <f t="shared" si="2"/>
        <v>43.360000000000007</v>
      </c>
      <c r="H23" s="174">
        <f t="shared" si="2"/>
        <v>49.78</v>
      </c>
      <c r="I23" s="174">
        <f t="shared" si="2"/>
        <v>188.33999999999997</v>
      </c>
      <c r="J23" s="174">
        <f t="shared" si="2"/>
        <v>213.82</v>
      </c>
      <c r="K23" s="174">
        <f t="shared" si="2"/>
        <v>1352.8000000000002</v>
      </c>
      <c r="L23" s="277">
        <f>SUM(L13+L22)</f>
        <v>1528.4</v>
      </c>
    </row>
  </sheetData>
  <mergeCells count="17">
    <mergeCell ref="A14:K14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L5:L6"/>
    <mergeCell ref="A5:A7"/>
    <mergeCell ref="B5:B6"/>
    <mergeCell ref="C5:C6"/>
    <mergeCell ref="E5:E6"/>
    <mergeCell ref="K5:K6"/>
    <mergeCell ref="D5:D7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theme="5" tint="0.59999389629810485"/>
  </sheetPr>
  <dimension ref="A1:P22"/>
  <sheetViews>
    <sheetView view="pageBreakPreview" topLeftCell="A4" zoomScaleSheetLayoutView="100" workbookViewId="0">
      <selection activeCell="D5" sqref="D5:D7"/>
    </sheetView>
  </sheetViews>
  <sheetFormatPr defaultRowHeight="16.5"/>
  <cols>
    <col min="1" max="1" width="30.28515625" style="131" customWidth="1"/>
    <col min="2" max="3" width="10" style="139" customWidth="1"/>
    <col min="4" max="4" width="10" style="276" customWidth="1"/>
    <col min="5" max="5" width="9.28515625" style="139" customWidth="1"/>
    <col min="6" max="6" width="9.5703125" style="139" customWidth="1"/>
    <col min="7" max="7" width="9.42578125" style="139" customWidth="1"/>
    <col min="8" max="8" width="9.285156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4" ht="21" customHeight="1">
      <c r="A1" s="262" t="s">
        <v>313</v>
      </c>
      <c r="B1"/>
      <c r="C1"/>
      <c r="D1" s="269"/>
      <c r="E1" s="263"/>
      <c r="F1" s="263"/>
      <c r="G1" s="263"/>
      <c r="H1" s="396" t="s">
        <v>291</v>
      </c>
      <c r="I1" s="396"/>
      <c r="J1" s="396"/>
      <c r="K1" s="263"/>
      <c r="L1" s="263"/>
      <c r="M1" s="131"/>
    </row>
    <row r="2" spans="1:14" ht="21" customHeight="1">
      <c r="A2"/>
      <c r="B2"/>
      <c r="C2"/>
      <c r="D2" s="269"/>
      <c r="E2"/>
      <c r="F2"/>
      <c r="G2"/>
      <c r="H2" s="396" t="s">
        <v>292</v>
      </c>
      <c r="I2" s="396"/>
      <c r="J2" s="396"/>
      <c r="K2"/>
      <c r="L2" s="131"/>
      <c r="M2" s="131"/>
    </row>
    <row r="3" spans="1:14" ht="42" customHeight="1">
      <c r="A3" s="264"/>
      <c r="B3" s="397" t="s">
        <v>325</v>
      </c>
      <c r="C3" s="397"/>
      <c r="D3" s="397"/>
      <c r="E3" s="397"/>
      <c r="F3" s="397"/>
      <c r="G3" s="397"/>
      <c r="H3" s="397"/>
      <c r="I3" s="397"/>
      <c r="J3" s="397"/>
      <c r="K3" s="264"/>
      <c r="L3" s="131"/>
      <c r="M3" s="131"/>
    </row>
    <row r="4" spans="1:14" ht="21" customHeight="1">
      <c r="A4" s="264"/>
      <c r="B4" s="265"/>
      <c r="C4" s="397" t="s">
        <v>293</v>
      </c>
      <c r="D4" s="397"/>
      <c r="E4" s="397"/>
      <c r="F4" s="397"/>
      <c r="G4" s="397"/>
      <c r="H4" s="397"/>
      <c r="I4" s="397"/>
      <c r="J4" s="265"/>
      <c r="K4" s="264"/>
      <c r="L4" s="131"/>
      <c r="M4" s="131"/>
    </row>
    <row r="5" spans="1:14" s="130" customFormat="1">
      <c r="A5" s="336" t="s">
        <v>1</v>
      </c>
      <c r="B5" s="367" t="s">
        <v>2</v>
      </c>
      <c r="C5" s="367" t="s">
        <v>2</v>
      </c>
      <c r="D5" s="368" t="s">
        <v>3</v>
      </c>
      <c r="E5" s="369" t="s">
        <v>4</v>
      </c>
      <c r="F5" s="369" t="s">
        <v>4</v>
      </c>
      <c r="G5" s="369" t="s">
        <v>5</v>
      </c>
      <c r="H5" s="369" t="s">
        <v>5</v>
      </c>
      <c r="I5" s="370" t="s">
        <v>6</v>
      </c>
      <c r="J5" s="370" t="s">
        <v>6</v>
      </c>
      <c r="K5" s="369" t="s">
        <v>7</v>
      </c>
      <c r="L5" s="369" t="s">
        <v>7</v>
      </c>
      <c r="M5" s="268"/>
    </row>
    <row r="6" spans="1:14" s="130" customFormat="1" ht="4.5" customHeight="1">
      <c r="A6" s="336"/>
      <c r="B6" s="367"/>
      <c r="C6" s="367"/>
      <c r="D6" s="392"/>
      <c r="E6" s="369"/>
      <c r="F6" s="369"/>
      <c r="G6" s="369"/>
      <c r="H6" s="369"/>
      <c r="I6" s="370"/>
      <c r="J6" s="370"/>
      <c r="K6" s="369"/>
      <c r="L6" s="369"/>
      <c r="M6" s="268"/>
    </row>
    <row r="7" spans="1:14" s="130" customFormat="1">
      <c r="A7" s="336"/>
      <c r="B7" s="271" t="s">
        <v>295</v>
      </c>
      <c r="C7" s="271" t="s">
        <v>296</v>
      </c>
      <c r="D7" s="393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  <c r="M7" s="268"/>
    </row>
    <row r="8" spans="1:14" s="275" customFormat="1" ht="22.5" customHeight="1">
      <c r="A8" s="280" t="s">
        <v>121</v>
      </c>
      <c r="B8" s="298">
        <v>150</v>
      </c>
      <c r="C8" s="298">
        <v>180</v>
      </c>
      <c r="D8" s="323">
        <v>7.9</v>
      </c>
      <c r="E8" s="286">
        <v>8.1999999999999993</v>
      </c>
      <c r="F8" s="286">
        <v>9.9</v>
      </c>
      <c r="G8" s="286">
        <v>6.5</v>
      </c>
      <c r="H8" s="286">
        <v>7.83</v>
      </c>
      <c r="I8" s="286">
        <v>42.8</v>
      </c>
      <c r="J8" s="286">
        <v>51.3</v>
      </c>
      <c r="K8" s="286">
        <v>262.5</v>
      </c>
      <c r="L8" s="286">
        <v>314.91000000000003</v>
      </c>
      <c r="M8" s="274"/>
    </row>
    <row r="9" spans="1:14" s="275" customFormat="1" ht="22.5" customHeight="1">
      <c r="A9" s="299" t="s">
        <v>304</v>
      </c>
      <c r="B9" s="314">
        <v>100</v>
      </c>
      <c r="C9" s="314">
        <v>120</v>
      </c>
      <c r="D9" s="314">
        <v>51.17</v>
      </c>
      <c r="E9" s="296">
        <v>4.9000000000000004</v>
      </c>
      <c r="F9" s="296">
        <v>5.79</v>
      </c>
      <c r="G9" s="296">
        <v>8.5</v>
      </c>
      <c r="H9" s="296">
        <v>9.5</v>
      </c>
      <c r="I9" s="296">
        <v>4.0199999999999996</v>
      </c>
      <c r="J9" s="296">
        <v>4.75</v>
      </c>
      <c r="K9" s="296">
        <v>115</v>
      </c>
      <c r="L9" s="296">
        <v>136</v>
      </c>
      <c r="M9" s="274"/>
    </row>
    <row r="10" spans="1:14" s="275" customFormat="1" ht="22.5" customHeight="1">
      <c r="A10" s="299" t="s">
        <v>294</v>
      </c>
      <c r="B10" s="314">
        <v>60</v>
      </c>
      <c r="C10" s="314">
        <v>100</v>
      </c>
      <c r="D10" s="314">
        <v>13.36</v>
      </c>
      <c r="E10" s="296">
        <v>1.02</v>
      </c>
      <c r="F10" s="296">
        <v>1.7</v>
      </c>
      <c r="G10" s="296">
        <v>3</v>
      </c>
      <c r="H10" s="296">
        <v>5</v>
      </c>
      <c r="I10" s="296">
        <v>5.07</v>
      </c>
      <c r="J10" s="296">
        <v>8.4499999999999993</v>
      </c>
      <c r="K10" s="296">
        <v>51.42</v>
      </c>
      <c r="L10" s="296">
        <v>85.7</v>
      </c>
      <c r="M10" s="274"/>
    </row>
    <row r="11" spans="1:14" s="275" customFormat="1" ht="36.75" customHeight="1">
      <c r="A11" s="281" t="s">
        <v>287</v>
      </c>
      <c r="B11" s="283">
        <v>30</v>
      </c>
      <c r="C11" s="283">
        <v>30</v>
      </c>
      <c r="D11" s="300">
        <v>2.0699999999999998</v>
      </c>
      <c r="E11" s="286">
        <v>2.4</v>
      </c>
      <c r="F11" s="286">
        <v>2.4</v>
      </c>
      <c r="G11" s="286">
        <v>0.3</v>
      </c>
      <c r="H11" s="286">
        <v>0.3</v>
      </c>
      <c r="I11" s="286">
        <v>14.6</v>
      </c>
      <c r="J11" s="286">
        <v>14.6</v>
      </c>
      <c r="K11" s="286">
        <v>72.599999999999994</v>
      </c>
      <c r="L11" s="286">
        <v>72.599999999999994</v>
      </c>
    </row>
    <row r="12" spans="1:14" s="275" customFormat="1" ht="36.75" customHeight="1">
      <c r="A12" s="281" t="s">
        <v>63</v>
      </c>
      <c r="B12" s="283">
        <v>200</v>
      </c>
      <c r="C12" s="283">
        <v>200</v>
      </c>
      <c r="D12" s="283">
        <v>12.86</v>
      </c>
      <c r="E12" s="286">
        <v>0.3</v>
      </c>
      <c r="F12" s="286">
        <v>0.3</v>
      </c>
      <c r="G12" s="286">
        <v>0</v>
      </c>
      <c r="H12" s="286">
        <v>0</v>
      </c>
      <c r="I12" s="286">
        <v>6.7</v>
      </c>
      <c r="J12" s="286">
        <v>6.7</v>
      </c>
      <c r="K12" s="286">
        <v>27.6</v>
      </c>
      <c r="L12" s="286">
        <v>27.6</v>
      </c>
      <c r="M12" s="148"/>
      <c r="N12" s="149"/>
    </row>
    <row r="13" spans="1:14" s="275" customFormat="1" ht="26.25" customHeight="1">
      <c r="A13" s="289" t="s">
        <v>18</v>
      </c>
      <c r="B13" s="278">
        <f>SUM(B8:B12)</f>
        <v>540</v>
      </c>
      <c r="C13" s="278">
        <f>SUM(C8:C12)</f>
        <v>630</v>
      </c>
      <c r="D13" s="278">
        <f>D8+D9+D10+D11+D12</f>
        <v>87.36</v>
      </c>
      <c r="E13" s="294">
        <f t="shared" ref="E13:F13" si="0">SUM(E8:E12)</f>
        <v>16.82</v>
      </c>
      <c r="F13" s="294">
        <f t="shared" si="0"/>
        <v>20.09</v>
      </c>
      <c r="G13" s="294">
        <f t="shared" ref="G13:L13" si="1">SUM(G8:G12)</f>
        <v>18.3</v>
      </c>
      <c r="H13" s="294">
        <f t="shared" si="1"/>
        <v>22.63</v>
      </c>
      <c r="I13" s="294">
        <f t="shared" si="1"/>
        <v>73.19</v>
      </c>
      <c r="J13" s="294">
        <f t="shared" si="1"/>
        <v>85.8</v>
      </c>
      <c r="K13" s="294">
        <f t="shared" si="1"/>
        <v>529.12</v>
      </c>
      <c r="L13" s="294">
        <f t="shared" si="1"/>
        <v>636.81000000000006</v>
      </c>
      <c r="M13" s="274" t="s">
        <v>35</v>
      </c>
    </row>
    <row r="14" spans="1:14" s="275" customFormat="1" ht="21" customHeight="1">
      <c r="A14" s="400" t="s">
        <v>19</v>
      </c>
      <c r="B14" s="400"/>
      <c r="C14" s="400"/>
      <c r="D14" s="400"/>
      <c r="E14" s="400"/>
      <c r="F14" s="400"/>
      <c r="G14" s="400"/>
      <c r="H14" s="400"/>
      <c r="I14" s="400"/>
      <c r="J14" s="400"/>
      <c r="K14" s="400"/>
      <c r="L14" s="274"/>
    </row>
    <row r="15" spans="1:14" s="275" customFormat="1" ht="35.25" customHeight="1">
      <c r="A15" s="280" t="s">
        <v>322</v>
      </c>
      <c r="B15" s="283">
        <v>60</v>
      </c>
      <c r="C15" s="283">
        <v>100</v>
      </c>
      <c r="D15" s="283">
        <v>12</v>
      </c>
      <c r="E15" s="286">
        <v>1</v>
      </c>
      <c r="F15" s="286">
        <v>1.6</v>
      </c>
      <c r="G15" s="286">
        <v>3</v>
      </c>
      <c r="H15" s="286">
        <v>3.5</v>
      </c>
      <c r="I15" s="286">
        <v>26</v>
      </c>
      <c r="J15" s="286">
        <v>43.3</v>
      </c>
      <c r="K15" s="286">
        <v>153</v>
      </c>
      <c r="L15" s="286">
        <v>88.3</v>
      </c>
    </row>
    <row r="16" spans="1:14" s="275" customFormat="1" ht="33.75" customHeight="1">
      <c r="A16" s="293" t="s">
        <v>323</v>
      </c>
      <c r="B16" s="285">
        <v>250</v>
      </c>
      <c r="C16" s="285">
        <v>300</v>
      </c>
      <c r="D16" s="298">
        <v>15</v>
      </c>
      <c r="E16" s="287">
        <v>1.9</v>
      </c>
      <c r="F16" s="287">
        <v>2.2000000000000002</v>
      </c>
      <c r="G16" s="286">
        <v>5.5</v>
      </c>
      <c r="H16" s="286">
        <v>6.6</v>
      </c>
      <c r="I16" s="286">
        <v>7</v>
      </c>
      <c r="J16" s="286">
        <v>8.5</v>
      </c>
      <c r="K16" s="286">
        <v>147</v>
      </c>
      <c r="L16" s="286">
        <v>175</v>
      </c>
    </row>
    <row r="17" spans="1:16" s="93" customFormat="1" ht="27" customHeight="1">
      <c r="A17" s="308" t="s">
        <v>284</v>
      </c>
      <c r="B17" s="309">
        <v>200</v>
      </c>
      <c r="C17" s="309">
        <v>250</v>
      </c>
      <c r="D17" s="309">
        <v>55</v>
      </c>
      <c r="E17" s="297">
        <v>15.2</v>
      </c>
      <c r="F17" s="297">
        <v>19</v>
      </c>
      <c r="G17" s="297">
        <v>17</v>
      </c>
      <c r="H17" s="297">
        <v>21</v>
      </c>
      <c r="I17" s="297">
        <v>36.1</v>
      </c>
      <c r="J17" s="297">
        <v>45.12</v>
      </c>
      <c r="K17" s="297">
        <v>342</v>
      </c>
      <c r="L17" s="297">
        <v>427.37</v>
      </c>
      <c r="M17" s="92" t="s">
        <v>35</v>
      </c>
    </row>
    <row r="18" spans="1:16" s="275" customFormat="1" ht="22.5" customHeight="1">
      <c r="A18" s="281" t="s">
        <v>300</v>
      </c>
      <c r="B18" s="283">
        <v>200</v>
      </c>
      <c r="C18" s="283">
        <v>200</v>
      </c>
      <c r="D18" s="283">
        <v>10</v>
      </c>
      <c r="E18" s="286">
        <v>0.2</v>
      </c>
      <c r="F18" s="286">
        <v>0.2</v>
      </c>
      <c r="G18" s="286">
        <v>0</v>
      </c>
      <c r="H18" s="286">
        <v>0</v>
      </c>
      <c r="I18" s="286">
        <v>6.4</v>
      </c>
      <c r="J18" s="286">
        <v>6.4</v>
      </c>
      <c r="K18" s="286">
        <v>26.4</v>
      </c>
      <c r="L18" s="286">
        <v>26.4</v>
      </c>
      <c r="M18" s="274"/>
    </row>
    <row r="19" spans="1:16" s="275" customFormat="1" ht="27.75" customHeight="1">
      <c r="A19" s="281" t="s">
        <v>286</v>
      </c>
      <c r="B19" s="284">
        <v>30</v>
      </c>
      <c r="C19" s="284">
        <v>30</v>
      </c>
      <c r="D19" s="284">
        <v>3</v>
      </c>
      <c r="E19" s="287">
        <v>2.5</v>
      </c>
      <c r="F19" s="287">
        <v>2.5</v>
      </c>
      <c r="G19" s="287">
        <v>0.5</v>
      </c>
      <c r="H19" s="287">
        <v>0.5</v>
      </c>
      <c r="I19" s="287">
        <v>12.7</v>
      </c>
      <c r="J19" s="287">
        <v>12.7</v>
      </c>
      <c r="K19" s="287">
        <v>66.099999999999994</v>
      </c>
      <c r="L19" s="287">
        <v>66.099999999999994</v>
      </c>
      <c r="M19" s="146"/>
      <c r="N19" s="147"/>
      <c r="O19" s="148"/>
      <c r="P19" s="149"/>
    </row>
    <row r="20" spans="1:16" s="275" customFormat="1" ht="33.75" customHeight="1">
      <c r="A20" s="281" t="s">
        <v>287</v>
      </c>
      <c r="B20" s="283">
        <v>30</v>
      </c>
      <c r="C20" s="283">
        <v>30</v>
      </c>
      <c r="D20" s="283">
        <v>3</v>
      </c>
      <c r="E20" s="286">
        <v>2.4</v>
      </c>
      <c r="F20" s="286">
        <v>2.4</v>
      </c>
      <c r="G20" s="286">
        <v>0.3</v>
      </c>
      <c r="H20" s="286">
        <v>0.3</v>
      </c>
      <c r="I20" s="286">
        <v>14.6</v>
      </c>
      <c r="J20" s="286">
        <v>14.6</v>
      </c>
      <c r="K20" s="286">
        <v>72.599999999999994</v>
      </c>
      <c r="L20" s="286">
        <v>72.599999999999994</v>
      </c>
    </row>
    <row r="21" spans="1:16" s="275" customFormat="1" ht="27" customHeight="1">
      <c r="A21" s="150" t="s">
        <v>27</v>
      </c>
      <c r="B21" s="315">
        <f>SUM(B15:B20)</f>
        <v>770</v>
      </c>
      <c r="C21" s="315">
        <f>SUM(C15:C20)</f>
        <v>910</v>
      </c>
      <c r="D21" s="322">
        <f>D15+D16+D17+D18+D19+D20</f>
        <v>98</v>
      </c>
      <c r="E21" s="294">
        <f t="shared" ref="E21:L21" si="2">SUM(E15:E20)</f>
        <v>23.199999999999996</v>
      </c>
      <c r="F21" s="294">
        <f t="shared" si="2"/>
        <v>27.9</v>
      </c>
      <c r="G21" s="294">
        <f t="shared" si="2"/>
        <v>26.3</v>
      </c>
      <c r="H21" s="294">
        <f t="shared" si="2"/>
        <v>31.900000000000002</v>
      </c>
      <c r="I21" s="294">
        <f t="shared" si="2"/>
        <v>102.8</v>
      </c>
      <c r="J21" s="294">
        <f t="shared" si="2"/>
        <v>130.62</v>
      </c>
      <c r="K21" s="294">
        <f t="shared" si="2"/>
        <v>807.1</v>
      </c>
      <c r="L21" s="294">
        <f t="shared" si="2"/>
        <v>855.7700000000001</v>
      </c>
      <c r="M21" s="274" t="s">
        <v>35</v>
      </c>
    </row>
    <row r="22" spans="1:16" ht="20.25" customHeight="1">
      <c r="A22" s="166" t="s">
        <v>42</v>
      </c>
      <c r="B22" s="56"/>
      <c r="C22" s="56"/>
      <c r="D22" s="273"/>
      <c r="E22" s="174">
        <f>E12+E21</f>
        <v>23.499999999999996</v>
      </c>
      <c r="F22" s="277">
        <f t="shared" ref="F22:L22" si="3">F12+F21</f>
        <v>28.2</v>
      </c>
      <c r="G22" s="277">
        <f t="shared" si="3"/>
        <v>26.3</v>
      </c>
      <c r="H22" s="277">
        <f t="shared" si="3"/>
        <v>31.900000000000002</v>
      </c>
      <c r="I22" s="277">
        <f t="shared" si="3"/>
        <v>109.5</v>
      </c>
      <c r="J22" s="277">
        <f t="shared" si="3"/>
        <v>137.32</v>
      </c>
      <c r="K22" s="277">
        <f t="shared" si="3"/>
        <v>834.7</v>
      </c>
      <c r="L22" s="277">
        <f t="shared" si="3"/>
        <v>883.37000000000012</v>
      </c>
      <c r="M22" s="169"/>
    </row>
  </sheetData>
  <mergeCells count="17">
    <mergeCell ref="H1:J1"/>
    <mergeCell ref="H2:J2"/>
    <mergeCell ref="B3:J3"/>
    <mergeCell ref="C4:I4"/>
    <mergeCell ref="B5:B6"/>
    <mergeCell ref="C5:C6"/>
    <mergeCell ref="E5:E6"/>
    <mergeCell ref="A14:K14"/>
    <mergeCell ref="D5:D7"/>
    <mergeCell ref="K5:K6"/>
    <mergeCell ref="L5:L6"/>
    <mergeCell ref="A5:A7"/>
    <mergeCell ref="F5:F6"/>
    <mergeCell ref="G5:G6"/>
    <mergeCell ref="H5:H6"/>
    <mergeCell ref="I5:I6"/>
    <mergeCell ref="J5:J6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theme="7" tint="-0.499984740745262"/>
  </sheetPr>
  <dimension ref="A1:P23"/>
  <sheetViews>
    <sheetView view="pageBreakPreview" zoomScaleSheetLayoutView="100" workbookViewId="0">
      <selection activeCell="D5" sqref="D5:D7"/>
    </sheetView>
  </sheetViews>
  <sheetFormatPr defaultRowHeight="15.75"/>
  <cols>
    <col min="1" max="1" width="31.28515625" style="93" customWidth="1"/>
    <col min="2" max="2" width="8.85546875" style="101" customWidth="1"/>
    <col min="3" max="4" width="10" style="101" customWidth="1"/>
    <col min="5" max="5" width="9.28515625" style="101" customWidth="1"/>
    <col min="6" max="6" width="11" style="101" customWidth="1"/>
    <col min="7" max="8" width="10.5703125" style="101" customWidth="1"/>
    <col min="9" max="9" width="10.28515625" style="101" customWidth="1"/>
    <col min="10" max="10" width="11.140625" style="101" customWidth="1"/>
    <col min="11" max="11" width="8.85546875" style="101" customWidth="1"/>
    <col min="12" max="12" width="9.140625" style="101"/>
    <col min="13" max="13" width="0" style="92" hidden="1" customWidth="1"/>
    <col min="14" max="16384" width="9.140625" style="93"/>
  </cols>
  <sheetData>
    <row r="1" spans="1:15" s="131" customFormat="1" ht="21" customHeight="1">
      <c r="A1" s="262" t="s">
        <v>314</v>
      </c>
      <c r="B1"/>
      <c r="C1"/>
      <c r="D1" s="269"/>
      <c r="E1" s="263"/>
      <c r="F1" s="263"/>
      <c r="G1" s="263"/>
      <c r="H1" s="396" t="s">
        <v>291</v>
      </c>
      <c r="I1" s="396"/>
      <c r="J1" s="396"/>
      <c r="K1" s="263"/>
      <c r="L1" s="263"/>
    </row>
    <row r="2" spans="1:15" s="131" customFormat="1" ht="21" customHeight="1">
      <c r="A2"/>
      <c r="B2"/>
      <c r="C2"/>
      <c r="D2" s="269"/>
      <c r="E2"/>
      <c r="F2"/>
      <c r="G2"/>
      <c r="H2" s="396" t="s">
        <v>292</v>
      </c>
      <c r="I2" s="396"/>
      <c r="J2" s="396"/>
      <c r="K2"/>
    </row>
    <row r="3" spans="1:15" s="131" customFormat="1" ht="42" customHeight="1">
      <c r="A3" s="264"/>
      <c r="B3" s="397" t="s">
        <v>325</v>
      </c>
      <c r="C3" s="397"/>
      <c r="D3" s="397"/>
      <c r="E3" s="397"/>
      <c r="F3" s="397"/>
      <c r="G3" s="397"/>
      <c r="H3" s="397"/>
      <c r="I3" s="397"/>
      <c r="J3" s="397"/>
      <c r="K3" s="264"/>
    </row>
    <row r="4" spans="1:15" s="131" customFormat="1" ht="21" customHeight="1">
      <c r="A4" s="264"/>
      <c r="B4" s="265"/>
      <c r="C4" s="397" t="s">
        <v>293</v>
      </c>
      <c r="D4" s="397"/>
      <c r="E4" s="397"/>
      <c r="F4" s="397"/>
      <c r="G4" s="397"/>
      <c r="H4" s="397"/>
      <c r="I4" s="397"/>
      <c r="J4" s="265"/>
      <c r="K4" s="264"/>
    </row>
    <row r="5" spans="1:15" s="130" customFormat="1" ht="16.5">
      <c r="A5" s="336" t="s">
        <v>1</v>
      </c>
      <c r="B5" s="367" t="s">
        <v>2</v>
      </c>
      <c r="C5" s="367" t="s">
        <v>2</v>
      </c>
      <c r="D5" s="368" t="s">
        <v>3</v>
      </c>
      <c r="E5" s="369" t="s">
        <v>4</v>
      </c>
      <c r="F5" s="369" t="s">
        <v>4</v>
      </c>
      <c r="G5" s="369" t="s">
        <v>5</v>
      </c>
      <c r="H5" s="369" t="s">
        <v>5</v>
      </c>
      <c r="I5" s="370" t="s">
        <v>6</v>
      </c>
      <c r="J5" s="370" t="s">
        <v>6</v>
      </c>
      <c r="K5" s="369" t="s">
        <v>7</v>
      </c>
      <c r="L5" s="369" t="s">
        <v>7</v>
      </c>
    </row>
    <row r="6" spans="1:15" s="130" customFormat="1" ht="4.5" customHeight="1">
      <c r="A6" s="336"/>
      <c r="B6" s="367"/>
      <c r="C6" s="367"/>
      <c r="D6" s="392"/>
      <c r="E6" s="369"/>
      <c r="F6" s="369"/>
      <c r="G6" s="369"/>
      <c r="H6" s="369"/>
      <c r="I6" s="370"/>
      <c r="J6" s="370"/>
      <c r="K6" s="369"/>
      <c r="L6" s="369"/>
    </row>
    <row r="7" spans="1:15" s="130" customFormat="1" ht="16.5">
      <c r="A7" s="336"/>
      <c r="B7" s="271" t="s">
        <v>295</v>
      </c>
      <c r="C7" s="271" t="s">
        <v>296</v>
      </c>
      <c r="D7" s="393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</row>
    <row r="8" spans="1:15" s="136" customFormat="1" ht="38.25" customHeight="1">
      <c r="A8" s="326" t="s">
        <v>328</v>
      </c>
      <c r="B8" s="285">
        <v>150</v>
      </c>
      <c r="C8" s="285">
        <v>250</v>
      </c>
      <c r="D8" s="300">
        <v>42.43</v>
      </c>
      <c r="E8" s="286">
        <v>8.6999999999999993</v>
      </c>
      <c r="F8" s="286">
        <v>11.6</v>
      </c>
      <c r="G8" s="286">
        <v>12</v>
      </c>
      <c r="H8" s="286">
        <v>16</v>
      </c>
      <c r="I8" s="286">
        <v>38.4</v>
      </c>
      <c r="J8" s="286">
        <v>51.2</v>
      </c>
      <c r="K8" s="286">
        <v>230.6</v>
      </c>
      <c r="L8" s="286">
        <v>307.39999999999998</v>
      </c>
    </row>
    <row r="9" spans="1:15" s="275" customFormat="1" ht="23.25" customHeight="1">
      <c r="A9" s="327" t="s">
        <v>32</v>
      </c>
      <c r="B9" s="283">
        <v>30</v>
      </c>
      <c r="C9" s="283">
        <v>30</v>
      </c>
      <c r="D9" s="300">
        <v>19.059999999999999</v>
      </c>
      <c r="E9" s="286">
        <v>7.02</v>
      </c>
      <c r="F9" s="286">
        <v>7.02</v>
      </c>
      <c r="G9" s="286">
        <v>5.8</v>
      </c>
      <c r="H9" s="286">
        <v>5.8</v>
      </c>
      <c r="I9" s="286">
        <v>0</v>
      </c>
      <c r="J9" s="286">
        <v>0</v>
      </c>
      <c r="K9" s="286">
        <v>109.1</v>
      </c>
      <c r="L9" s="286">
        <v>109.1</v>
      </c>
    </row>
    <row r="10" spans="1:15" s="275" customFormat="1" ht="23.25" customHeight="1">
      <c r="A10" s="326" t="s">
        <v>329</v>
      </c>
      <c r="B10" s="288">
        <v>100</v>
      </c>
      <c r="C10" s="288">
        <v>100</v>
      </c>
      <c r="D10" s="325">
        <v>13</v>
      </c>
      <c r="E10" s="288">
        <v>2.4</v>
      </c>
      <c r="F10" s="288">
        <v>2.4</v>
      </c>
      <c r="G10" s="288">
        <v>0.3</v>
      </c>
      <c r="H10" s="288">
        <v>0.3</v>
      </c>
      <c r="I10" s="288">
        <v>15.9</v>
      </c>
      <c r="J10" s="288">
        <v>15.9</v>
      </c>
      <c r="K10" s="288">
        <v>75</v>
      </c>
      <c r="L10" s="288">
        <v>75</v>
      </c>
    </row>
    <row r="11" spans="1:15" s="275" customFormat="1" ht="27.75" customHeight="1">
      <c r="A11" s="327" t="s">
        <v>16</v>
      </c>
      <c r="B11" s="283">
        <v>30</v>
      </c>
      <c r="C11" s="283">
        <v>30</v>
      </c>
      <c r="D11" s="300">
        <v>3.23</v>
      </c>
      <c r="E11" s="286">
        <v>0.4</v>
      </c>
      <c r="F11" s="286">
        <v>0.4</v>
      </c>
      <c r="G11" s="286">
        <v>0.4</v>
      </c>
      <c r="H11" s="286">
        <v>0.4</v>
      </c>
      <c r="I11" s="286">
        <v>9.8000000000000007</v>
      </c>
      <c r="J11" s="286">
        <v>9.8000000000000007</v>
      </c>
      <c r="K11" s="286">
        <v>47</v>
      </c>
      <c r="L11" s="286">
        <v>47</v>
      </c>
    </row>
    <row r="12" spans="1:15" s="275" customFormat="1" ht="36.75" customHeight="1">
      <c r="A12" s="281" t="s">
        <v>300</v>
      </c>
      <c r="B12" s="283">
        <v>200</v>
      </c>
      <c r="C12" s="283">
        <v>200</v>
      </c>
      <c r="D12" s="300">
        <v>9.64</v>
      </c>
      <c r="E12" s="286">
        <v>0.2</v>
      </c>
      <c r="F12" s="286">
        <v>0.2</v>
      </c>
      <c r="G12" s="286">
        <v>0</v>
      </c>
      <c r="H12" s="286">
        <v>0</v>
      </c>
      <c r="I12" s="286">
        <v>6.4</v>
      </c>
      <c r="J12" s="286">
        <v>6.4</v>
      </c>
      <c r="K12" s="286">
        <v>26.4</v>
      </c>
      <c r="L12" s="286">
        <v>26.4</v>
      </c>
      <c r="M12" s="147"/>
      <c r="N12" s="148"/>
      <c r="O12" s="149"/>
    </row>
    <row r="13" spans="1:15" ht="18" customHeight="1">
      <c r="A13" s="289" t="s">
        <v>18</v>
      </c>
      <c r="B13" s="278">
        <f>SUM(B8:B12)</f>
        <v>510</v>
      </c>
      <c r="C13" s="278">
        <f>SUM(C8:C12)</f>
        <v>610</v>
      </c>
      <c r="D13" s="278">
        <f>D8+D9+D10+D11+D12</f>
        <v>87.36</v>
      </c>
      <c r="E13" s="312">
        <f t="shared" ref="E13" si="0">SUM(E8:E12)</f>
        <v>18.719999999999995</v>
      </c>
      <c r="F13" s="294">
        <f>SUM(F8:F12)</f>
        <v>21.619999999999994</v>
      </c>
      <c r="G13" s="312">
        <f t="shared" ref="G13" si="1">SUM(G8:G12)</f>
        <v>18.5</v>
      </c>
      <c r="H13" s="294">
        <f>SUM(H8:H12)</f>
        <v>22.5</v>
      </c>
      <c r="I13" s="312">
        <f t="shared" ref="I13" si="2">SUM(I8:I12)</f>
        <v>70.5</v>
      </c>
      <c r="J13" s="294">
        <f>SUM(J8:J12)</f>
        <v>83.300000000000011</v>
      </c>
      <c r="K13" s="312">
        <f t="shared" ref="K13" si="3">SUM(K8:K12)</f>
        <v>488.09999999999997</v>
      </c>
      <c r="L13" s="294">
        <f>SUM(L8:L12)</f>
        <v>564.9</v>
      </c>
      <c r="M13" s="92" t="s">
        <v>35</v>
      </c>
    </row>
    <row r="14" spans="1:15" s="131" customFormat="1" ht="23.25" customHeight="1">
      <c r="A14" s="401" t="s">
        <v>19</v>
      </c>
      <c r="B14" s="401"/>
      <c r="C14" s="401"/>
      <c r="D14" s="401"/>
      <c r="E14" s="401"/>
      <c r="F14" s="401"/>
      <c r="G14" s="401"/>
      <c r="H14" s="401"/>
      <c r="I14" s="401"/>
      <c r="J14" s="401"/>
      <c r="K14" s="401"/>
      <c r="L14" s="401"/>
    </row>
    <row r="15" spans="1:15" s="275" customFormat="1" ht="35.25" customHeight="1">
      <c r="A15" s="293" t="s">
        <v>324</v>
      </c>
      <c r="B15" s="283">
        <v>60</v>
      </c>
      <c r="C15" s="283">
        <v>100</v>
      </c>
      <c r="D15" s="283">
        <v>12</v>
      </c>
      <c r="E15" s="286">
        <v>2.9</v>
      </c>
      <c r="F15" s="286">
        <v>4.83</v>
      </c>
      <c r="G15" s="286">
        <v>6.51</v>
      </c>
      <c r="H15" s="286">
        <v>10.85</v>
      </c>
      <c r="I15" s="286">
        <v>2.1</v>
      </c>
      <c r="J15" s="286">
        <v>2.33</v>
      </c>
      <c r="K15" s="286">
        <v>66.260000000000005</v>
      </c>
      <c r="L15" s="286">
        <v>110.43</v>
      </c>
    </row>
    <row r="16" spans="1:15" s="275" customFormat="1" ht="24" customHeight="1">
      <c r="A16" s="293" t="s">
        <v>290</v>
      </c>
      <c r="B16" s="283">
        <v>250</v>
      </c>
      <c r="C16" s="283">
        <v>300</v>
      </c>
      <c r="D16" s="283">
        <v>15</v>
      </c>
      <c r="E16" s="286">
        <v>1.5</v>
      </c>
      <c r="F16" s="286">
        <v>1.8</v>
      </c>
      <c r="G16" s="286">
        <v>1.9</v>
      </c>
      <c r="H16" s="286">
        <v>2.37</v>
      </c>
      <c r="I16" s="286">
        <v>13.2</v>
      </c>
      <c r="J16" s="286">
        <v>15.87</v>
      </c>
      <c r="K16" s="286">
        <v>76.7</v>
      </c>
      <c r="L16" s="286">
        <v>92.04</v>
      </c>
    </row>
    <row r="17" spans="1:16" ht="28.5" customHeight="1">
      <c r="A17" s="272" t="s">
        <v>279</v>
      </c>
      <c r="B17" s="283">
        <v>180</v>
      </c>
      <c r="C17" s="283">
        <v>200</v>
      </c>
      <c r="D17" s="283">
        <v>20</v>
      </c>
      <c r="E17" s="286">
        <v>6</v>
      </c>
      <c r="F17" s="286">
        <v>6.7</v>
      </c>
      <c r="G17" s="286">
        <v>6.36</v>
      </c>
      <c r="H17" s="286">
        <v>7.1</v>
      </c>
      <c r="I17" s="286">
        <v>42</v>
      </c>
      <c r="J17" s="286">
        <v>46.6</v>
      </c>
      <c r="K17" s="286">
        <v>249.6</v>
      </c>
      <c r="L17" s="286">
        <v>277.3</v>
      </c>
      <c r="M17" s="92" t="s">
        <v>35</v>
      </c>
    </row>
    <row r="18" spans="1:16" s="275" customFormat="1" ht="33" customHeight="1">
      <c r="A18" s="282" t="s">
        <v>289</v>
      </c>
      <c r="B18" s="283">
        <v>120</v>
      </c>
      <c r="C18" s="283">
        <v>120</v>
      </c>
      <c r="D18" s="283">
        <v>35</v>
      </c>
      <c r="E18" s="288">
        <v>10.97</v>
      </c>
      <c r="F18" s="288">
        <v>10.97</v>
      </c>
      <c r="G18" s="288">
        <v>9.65</v>
      </c>
      <c r="H18" s="288">
        <v>9.65</v>
      </c>
      <c r="I18" s="288">
        <v>9.8800000000000008</v>
      </c>
      <c r="J18" s="288">
        <v>11.88</v>
      </c>
      <c r="K18" s="288">
        <v>170</v>
      </c>
      <c r="L18" s="288">
        <v>170</v>
      </c>
    </row>
    <row r="19" spans="1:16" s="275" customFormat="1" ht="27.75" customHeight="1">
      <c r="A19" s="281" t="s">
        <v>297</v>
      </c>
      <c r="B19" s="283">
        <v>200</v>
      </c>
      <c r="C19" s="283">
        <v>200</v>
      </c>
      <c r="D19" s="283">
        <v>10</v>
      </c>
      <c r="E19" s="286">
        <v>0.1</v>
      </c>
      <c r="F19" s="286">
        <v>0.1</v>
      </c>
      <c r="G19" s="286">
        <v>0.03</v>
      </c>
      <c r="H19" s="286">
        <v>0.03</v>
      </c>
      <c r="I19" s="286">
        <v>11</v>
      </c>
      <c r="J19" s="286">
        <v>11</v>
      </c>
      <c r="K19" s="286">
        <v>35</v>
      </c>
      <c r="L19" s="286">
        <v>35</v>
      </c>
      <c r="M19" s="146"/>
      <c r="N19" s="147"/>
      <c r="O19" s="148"/>
      <c r="P19" s="149"/>
    </row>
    <row r="20" spans="1:16" s="275" customFormat="1" ht="33" customHeight="1">
      <c r="A20" s="281" t="s">
        <v>286</v>
      </c>
      <c r="B20" s="283">
        <v>30</v>
      </c>
      <c r="C20" s="284">
        <v>30</v>
      </c>
      <c r="D20" s="284">
        <v>3</v>
      </c>
      <c r="E20" s="286">
        <v>2.5</v>
      </c>
      <c r="F20" s="287">
        <v>2.5</v>
      </c>
      <c r="G20" s="286">
        <v>0.5</v>
      </c>
      <c r="H20" s="287">
        <v>0.5</v>
      </c>
      <c r="I20" s="286">
        <v>12.7</v>
      </c>
      <c r="J20" s="287">
        <v>12.7</v>
      </c>
      <c r="K20" s="286">
        <v>66.099999999999994</v>
      </c>
      <c r="L20" s="287">
        <v>66.099999999999994</v>
      </c>
    </row>
    <row r="21" spans="1:16" s="275" customFormat="1" ht="36.75" customHeight="1">
      <c r="A21" s="281" t="s">
        <v>287</v>
      </c>
      <c r="B21" s="283">
        <v>30</v>
      </c>
      <c r="C21" s="283">
        <v>30</v>
      </c>
      <c r="D21" s="283">
        <v>3</v>
      </c>
      <c r="E21" s="286">
        <v>2.4</v>
      </c>
      <c r="F21" s="286">
        <v>2.4</v>
      </c>
      <c r="G21" s="286">
        <v>0.3</v>
      </c>
      <c r="H21" s="286">
        <v>0.3</v>
      </c>
      <c r="I21" s="286">
        <v>14.6</v>
      </c>
      <c r="J21" s="286">
        <v>14.6</v>
      </c>
      <c r="K21" s="286">
        <v>72.599999999999994</v>
      </c>
      <c r="L21" s="286">
        <v>72.599999999999994</v>
      </c>
      <c r="M21" s="274" t="s">
        <v>35</v>
      </c>
    </row>
    <row r="22" spans="1:16" s="275" customFormat="1" ht="19.5" customHeight="1">
      <c r="A22" s="150" t="s">
        <v>27</v>
      </c>
      <c r="B22" s="315">
        <f>SUM(B15:B21)</f>
        <v>870</v>
      </c>
      <c r="C22" s="315">
        <f>SUM(C15:C21)</f>
        <v>980</v>
      </c>
      <c r="D22" s="315">
        <f>D15+D16+D17+D18+D19+D20+D21</f>
        <v>98</v>
      </c>
      <c r="E22" s="312">
        <f t="shared" ref="E22:L22" si="4">SUM(E15:E21)</f>
        <v>26.37</v>
      </c>
      <c r="F22" s="312">
        <f t="shared" si="4"/>
        <v>29.3</v>
      </c>
      <c r="G22" s="312">
        <f t="shared" si="4"/>
        <v>25.250000000000004</v>
      </c>
      <c r="H22" s="312">
        <f t="shared" si="4"/>
        <v>30.8</v>
      </c>
      <c r="I22" s="312">
        <f t="shared" si="4"/>
        <v>105.47999999999999</v>
      </c>
      <c r="J22" s="312">
        <f t="shared" si="4"/>
        <v>114.97999999999999</v>
      </c>
      <c r="K22" s="312">
        <f t="shared" si="4"/>
        <v>736.26</v>
      </c>
      <c r="L22" s="312">
        <f t="shared" si="4"/>
        <v>823.47</v>
      </c>
      <c r="M22" s="274"/>
    </row>
    <row r="23" spans="1:16" ht="16.5">
      <c r="A23" s="166" t="s">
        <v>42</v>
      </c>
      <c r="B23" s="273"/>
      <c r="C23" s="273"/>
      <c r="D23" s="273"/>
      <c r="E23" s="277">
        <f t="shared" ref="E23:L23" si="5">E13+E22</f>
        <v>45.089999999999996</v>
      </c>
      <c r="F23" s="277">
        <f t="shared" si="5"/>
        <v>50.919999999999995</v>
      </c>
      <c r="G23" s="277">
        <f t="shared" si="5"/>
        <v>43.75</v>
      </c>
      <c r="H23" s="277">
        <f t="shared" si="5"/>
        <v>53.3</v>
      </c>
      <c r="I23" s="277">
        <f t="shared" si="5"/>
        <v>175.98</v>
      </c>
      <c r="J23" s="277">
        <f t="shared" si="5"/>
        <v>198.28</v>
      </c>
      <c r="K23" s="277">
        <f t="shared" si="5"/>
        <v>1224.3599999999999</v>
      </c>
      <c r="L23" s="277">
        <f t="shared" si="5"/>
        <v>1388.37</v>
      </c>
    </row>
  </sheetData>
  <mergeCells count="17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D5:D7"/>
    <mergeCell ref="K5:K6"/>
    <mergeCell ref="L5:L6"/>
    <mergeCell ref="A5:A7"/>
    <mergeCell ref="A14:L14"/>
  </mergeCells>
  <pageMargins left="0.31496062992125984" right="0.31496062992125984" top="0.15748031496062992" bottom="0" header="0.31496062992125984" footer="0.31496062992125984"/>
  <pageSetup paperSize="9" scale="9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theme="7" tint="-0.249977111117893"/>
  </sheetPr>
  <dimension ref="A1:P23"/>
  <sheetViews>
    <sheetView view="pageBreakPreview" zoomScaleSheetLayoutView="100" workbookViewId="0">
      <selection activeCell="A11" sqref="A11:XFD11"/>
    </sheetView>
  </sheetViews>
  <sheetFormatPr defaultRowHeight="16.5"/>
  <cols>
    <col min="1" max="1" width="31.28515625" style="131" customWidth="1"/>
    <col min="2" max="2" width="10" style="130" customWidth="1"/>
    <col min="3" max="3" width="8.85546875" style="130" customWidth="1"/>
    <col min="4" max="4" width="10" style="274" customWidth="1"/>
    <col min="5" max="5" width="9.28515625" style="130" customWidth="1"/>
    <col min="6" max="6" width="11" style="130" customWidth="1"/>
    <col min="7" max="7" width="10.5703125" style="130" customWidth="1"/>
    <col min="8" max="8" width="9.85546875" style="130" customWidth="1"/>
    <col min="9" max="9" width="10.28515625" style="130" customWidth="1"/>
    <col min="10" max="10" width="11.140625" style="130" customWidth="1"/>
    <col min="11" max="11" width="8.85546875" style="130" customWidth="1"/>
    <col min="12" max="12" width="9.140625" style="130"/>
    <col min="13" max="13" width="0" style="130" hidden="1" customWidth="1"/>
    <col min="14" max="16384" width="9.140625" style="131"/>
  </cols>
  <sheetData>
    <row r="1" spans="1:13" ht="21" customHeight="1">
      <c r="A1" s="262" t="s">
        <v>315</v>
      </c>
      <c r="B1"/>
      <c r="C1"/>
      <c r="D1" s="269"/>
      <c r="E1" s="263"/>
      <c r="F1" s="263"/>
      <c r="G1" s="263"/>
      <c r="H1" s="396" t="s">
        <v>291</v>
      </c>
      <c r="I1" s="396"/>
      <c r="J1" s="396"/>
      <c r="K1" s="263"/>
      <c r="L1" s="263"/>
      <c r="M1" s="131"/>
    </row>
    <row r="2" spans="1:13" ht="21" customHeight="1">
      <c r="A2"/>
      <c r="B2"/>
      <c r="C2"/>
      <c r="D2" s="269"/>
      <c r="E2"/>
      <c r="F2"/>
      <c r="G2"/>
      <c r="H2" s="396" t="s">
        <v>292</v>
      </c>
      <c r="I2" s="396"/>
      <c r="J2" s="396"/>
      <c r="K2"/>
      <c r="L2" s="131"/>
      <c r="M2" s="131"/>
    </row>
    <row r="3" spans="1:13" ht="42" customHeight="1">
      <c r="A3" s="264"/>
      <c r="B3" s="397" t="s">
        <v>325</v>
      </c>
      <c r="C3" s="397"/>
      <c r="D3" s="397"/>
      <c r="E3" s="397"/>
      <c r="F3" s="397"/>
      <c r="G3" s="397"/>
      <c r="H3" s="397"/>
      <c r="I3" s="397"/>
      <c r="J3" s="397"/>
      <c r="K3" s="264"/>
      <c r="L3" s="131"/>
      <c r="M3" s="131"/>
    </row>
    <row r="4" spans="1:13" ht="21" customHeight="1">
      <c r="A4" s="264"/>
      <c r="B4" s="265"/>
      <c r="C4" s="397" t="s">
        <v>293</v>
      </c>
      <c r="D4" s="397"/>
      <c r="E4" s="397"/>
      <c r="F4" s="397"/>
      <c r="G4" s="397"/>
      <c r="H4" s="397"/>
      <c r="I4" s="397"/>
      <c r="J4" s="265"/>
      <c r="K4" s="264"/>
      <c r="L4" s="131"/>
      <c r="M4" s="131"/>
    </row>
    <row r="5" spans="1:13" s="130" customFormat="1">
      <c r="A5" s="336" t="s">
        <v>1</v>
      </c>
      <c r="B5" s="367" t="s">
        <v>2</v>
      </c>
      <c r="C5" s="367" t="s">
        <v>2</v>
      </c>
      <c r="D5" s="368" t="s">
        <v>3</v>
      </c>
      <c r="E5" s="369" t="s">
        <v>4</v>
      </c>
      <c r="F5" s="369" t="s">
        <v>4</v>
      </c>
      <c r="G5" s="369" t="s">
        <v>5</v>
      </c>
      <c r="H5" s="369" t="s">
        <v>5</v>
      </c>
      <c r="I5" s="370" t="s">
        <v>6</v>
      </c>
      <c r="J5" s="370" t="s">
        <v>6</v>
      </c>
      <c r="K5" s="369" t="s">
        <v>7</v>
      </c>
      <c r="L5" s="369" t="s">
        <v>7</v>
      </c>
    </row>
    <row r="6" spans="1:13" s="130" customFormat="1" ht="4.5" customHeight="1">
      <c r="A6" s="336"/>
      <c r="B6" s="367"/>
      <c r="C6" s="367"/>
      <c r="D6" s="392"/>
      <c r="E6" s="369"/>
      <c r="F6" s="369"/>
      <c r="G6" s="369"/>
      <c r="H6" s="369"/>
      <c r="I6" s="370"/>
      <c r="J6" s="370"/>
      <c r="K6" s="369"/>
      <c r="L6" s="369"/>
    </row>
    <row r="7" spans="1:13" s="130" customFormat="1">
      <c r="A7" s="336"/>
      <c r="B7" s="271" t="s">
        <v>295</v>
      </c>
      <c r="C7" s="271" t="s">
        <v>296</v>
      </c>
      <c r="D7" s="393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</row>
    <row r="8" spans="1:13" s="275" customFormat="1" ht="24" customHeight="1">
      <c r="A8" s="308" t="s">
        <v>284</v>
      </c>
      <c r="B8" s="309">
        <v>180</v>
      </c>
      <c r="C8" s="309">
        <v>220</v>
      </c>
      <c r="D8" s="324">
        <v>54.49</v>
      </c>
      <c r="E8" s="297">
        <v>13.68</v>
      </c>
      <c r="F8" s="297">
        <v>16.72</v>
      </c>
      <c r="G8" s="297">
        <v>15.68</v>
      </c>
      <c r="H8" s="297">
        <v>18.61</v>
      </c>
      <c r="I8" s="297">
        <v>32.520000000000003</v>
      </c>
      <c r="J8" s="297">
        <v>39.71</v>
      </c>
      <c r="K8" s="297">
        <v>307.68</v>
      </c>
      <c r="L8" s="297">
        <v>376.09</v>
      </c>
      <c r="M8" s="135" t="s">
        <v>33</v>
      </c>
    </row>
    <row r="9" spans="1:13" s="252" customFormat="1" ht="48.75" customHeight="1">
      <c r="A9" s="280" t="s">
        <v>298</v>
      </c>
      <c r="B9" s="283">
        <v>100</v>
      </c>
      <c r="C9" s="283">
        <v>100</v>
      </c>
      <c r="D9" s="300">
        <v>16.170000000000002</v>
      </c>
      <c r="E9" s="286">
        <v>1.1000000000000001</v>
      </c>
      <c r="F9" s="286">
        <v>1.1000000000000001</v>
      </c>
      <c r="G9" s="286">
        <v>0.2</v>
      </c>
      <c r="H9" s="286">
        <v>0.2</v>
      </c>
      <c r="I9" s="286">
        <v>3.8</v>
      </c>
      <c r="J9" s="286">
        <v>3.8</v>
      </c>
      <c r="K9" s="286">
        <v>22</v>
      </c>
      <c r="L9" s="286">
        <v>22</v>
      </c>
    </row>
    <row r="10" spans="1:13" s="275" customFormat="1" ht="28.5" customHeight="1">
      <c r="A10" s="281" t="s">
        <v>287</v>
      </c>
      <c r="B10" s="283">
        <v>30</v>
      </c>
      <c r="C10" s="283">
        <v>30</v>
      </c>
      <c r="D10" s="300">
        <v>2.0699999999999998</v>
      </c>
      <c r="E10" s="286">
        <v>2.4</v>
      </c>
      <c r="F10" s="286">
        <v>2.4</v>
      </c>
      <c r="G10" s="286">
        <v>0.3</v>
      </c>
      <c r="H10" s="286">
        <v>0.3</v>
      </c>
      <c r="I10" s="286">
        <v>14.6</v>
      </c>
      <c r="J10" s="286">
        <v>14.6</v>
      </c>
      <c r="K10" s="286">
        <v>72.599999999999994</v>
      </c>
      <c r="L10" s="286">
        <v>72.599999999999994</v>
      </c>
    </row>
    <row r="11" spans="1:13" s="275" customFormat="1" ht="32.25" customHeight="1">
      <c r="A11" s="281" t="s">
        <v>280</v>
      </c>
      <c r="B11" s="295">
        <v>200</v>
      </c>
      <c r="C11" s="295">
        <v>200</v>
      </c>
      <c r="D11" s="324">
        <v>14.63</v>
      </c>
      <c r="E11" s="297">
        <v>0.35</v>
      </c>
      <c r="F11" s="297">
        <v>0.35</v>
      </c>
      <c r="G11" s="297">
        <v>0.08</v>
      </c>
      <c r="H11" s="297">
        <v>0.08</v>
      </c>
      <c r="I11" s="297">
        <v>29.85</v>
      </c>
      <c r="J11" s="297">
        <v>29.85</v>
      </c>
      <c r="K11" s="297">
        <v>122</v>
      </c>
      <c r="L11" s="297">
        <v>122</v>
      </c>
    </row>
    <row r="12" spans="1:13" s="276" customFormat="1" ht="19.5" customHeight="1">
      <c r="A12" s="256" t="s">
        <v>18</v>
      </c>
      <c r="B12" s="257">
        <f>SUM(B8:B11)</f>
        <v>510</v>
      </c>
      <c r="C12" s="257">
        <f>SUM(C8:C11)</f>
        <v>550</v>
      </c>
      <c r="D12" s="257">
        <f>D8+D9+D10+D11</f>
        <v>87.359999999999985</v>
      </c>
      <c r="E12" s="306">
        <f>SUM(E8:E11)</f>
        <v>17.53</v>
      </c>
      <c r="F12" s="306">
        <f t="shared" ref="F12" si="0">SUM(F8:F11)</f>
        <v>20.57</v>
      </c>
      <c r="G12" s="306">
        <f>SUM(G8:G11)</f>
        <v>16.259999999999998</v>
      </c>
      <c r="H12" s="306">
        <f t="shared" ref="H12" si="1">SUM(H8:H11)</f>
        <v>19.189999999999998</v>
      </c>
      <c r="I12" s="306">
        <f>SUM(I8:I11)</f>
        <v>80.77000000000001</v>
      </c>
      <c r="J12" s="306">
        <f t="shared" ref="J12" si="2">SUM(J8:J11)</f>
        <v>87.960000000000008</v>
      </c>
      <c r="K12" s="306">
        <f>SUM(K8:K11)</f>
        <v>524.28</v>
      </c>
      <c r="L12" s="306">
        <f t="shared" ref="L12" si="3">SUM(L8:L11)</f>
        <v>592.68999999999994</v>
      </c>
      <c r="M12" s="276" t="s">
        <v>35</v>
      </c>
    </row>
    <row r="13" spans="1:13" ht="23.25" customHeight="1">
      <c r="A13" s="401" t="s">
        <v>19</v>
      </c>
      <c r="B13" s="401"/>
      <c r="C13" s="401"/>
      <c r="D13" s="401"/>
      <c r="E13" s="401"/>
      <c r="F13" s="401"/>
      <c r="G13" s="401"/>
      <c r="H13" s="401"/>
      <c r="I13" s="401"/>
      <c r="J13" s="401"/>
      <c r="K13" s="401"/>
      <c r="L13" s="401"/>
    </row>
    <row r="14" spans="1:13" s="275" customFormat="1" ht="34.5" customHeight="1">
      <c r="A14" s="280" t="s">
        <v>294</v>
      </c>
      <c r="B14" s="283">
        <v>60</v>
      </c>
      <c r="C14" s="283">
        <v>100</v>
      </c>
      <c r="D14" s="283">
        <v>12</v>
      </c>
      <c r="E14" s="286">
        <v>1.02</v>
      </c>
      <c r="F14" s="286">
        <v>1.7</v>
      </c>
      <c r="G14" s="286">
        <v>3</v>
      </c>
      <c r="H14" s="286">
        <v>5</v>
      </c>
      <c r="I14" s="286">
        <v>5.07</v>
      </c>
      <c r="J14" s="286">
        <v>8.4499999999999993</v>
      </c>
      <c r="K14" s="286">
        <v>51.42</v>
      </c>
      <c r="L14" s="286">
        <v>85.7</v>
      </c>
    </row>
    <row r="15" spans="1:13" s="275" customFormat="1" ht="28.5" customHeight="1">
      <c r="A15" s="293" t="s">
        <v>219</v>
      </c>
      <c r="B15" s="283">
        <v>250</v>
      </c>
      <c r="C15" s="283">
        <v>300</v>
      </c>
      <c r="D15" s="283">
        <v>15</v>
      </c>
      <c r="E15" s="286">
        <v>3.6</v>
      </c>
      <c r="F15" s="286">
        <v>3.9</v>
      </c>
      <c r="G15" s="286">
        <v>6.5</v>
      </c>
      <c r="H15" s="286">
        <v>7.8</v>
      </c>
      <c r="I15" s="286">
        <v>12.1</v>
      </c>
      <c r="J15" s="286">
        <v>13.6</v>
      </c>
      <c r="K15" s="286">
        <v>121</v>
      </c>
      <c r="L15" s="286">
        <v>136</v>
      </c>
      <c r="M15" s="274" t="s">
        <v>35</v>
      </c>
    </row>
    <row r="16" spans="1:13" s="275" customFormat="1" ht="24.75" customHeight="1">
      <c r="A16" s="280" t="s">
        <v>121</v>
      </c>
      <c r="B16" s="298">
        <v>150</v>
      </c>
      <c r="C16" s="298">
        <v>200</v>
      </c>
      <c r="D16" s="298">
        <v>20</v>
      </c>
      <c r="E16" s="286">
        <v>8.1999999999999993</v>
      </c>
      <c r="F16" s="286">
        <v>11</v>
      </c>
      <c r="G16" s="286">
        <v>6.5</v>
      </c>
      <c r="H16" s="286">
        <v>8.6999999999999993</v>
      </c>
      <c r="I16" s="286">
        <v>42.8</v>
      </c>
      <c r="J16" s="286">
        <v>57</v>
      </c>
      <c r="K16" s="286">
        <v>262.5</v>
      </c>
      <c r="L16" s="286">
        <v>349.9</v>
      </c>
      <c r="M16" s="274" t="s">
        <v>40</v>
      </c>
    </row>
    <row r="17" spans="1:16" s="275" customFormat="1" ht="25.5" customHeight="1">
      <c r="A17" s="282" t="s">
        <v>304</v>
      </c>
      <c r="B17" s="314">
        <v>100</v>
      </c>
      <c r="C17" s="314">
        <v>120</v>
      </c>
      <c r="D17" s="314">
        <v>35</v>
      </c>
      <c r="E17" s="296">
        <v>4.9000000000000004</v>
      </c>
      <c r="F17" s="296">
        <v>5.79</v>
      </c>
      <c r="G17" s="296">
        <v>8.5</v>
      </c>
      <c r="H17" s="296">
        <v>9.5</v>
      </c>
      <c r="I17" s="296">
        <v>4.0199999999999996</v>
      </c>
      <c r="J17" s="296">
        <v>4.75</v>
      </c>
      <c r="K17" s="296">
        <v>115</v>
      </c>
      <c r="L17" s="296">
        <v>136</v>
      </c>
    </row>
    <row r="18" spans="1:16" s="275" customFormat="1" ht="21" customHeight="1">
      <c r="A18" s="272" t="s">
        <v>23</v>
      </c>
      <c r="B18" s="295">
        <v>200</v>
      </c>
      <c r="C18" s="295">
        <v>200</v>
      </c>
      <c r="D18" s="295">
        <v>10</v>
      </c>
      <c r="E18" s="297">
        <v>0.6</v>
      </c>
      <c r="F18" s="297">
        <v>0.6</v>
      </c>
      <c r="G18" s="297">
        <v>0</v>
      </c>
      <c r="H18" s="297">
        <v>0</v>
      </c>
      <c r="I18" s="297">
        <v>22.7</v>
      </c>
      <c r="J18" s="297">
        <v>22.7</v>
      </c>
      <c r="K18" s="297">
        <v>93.2</v>
      </c>
      <c r="L18" s="297">
        <v>93.2</v>
      </c>
      <c r="M18" s="146"/>
      <c r="N18" s="147"/>
      <c r="O18" s="148"/>
      <c r="P18" s="149"/>
    </row>
    <row r="19" spans="1:16" s="275" customFormat="1" ht="33" customHeight="1">
      <c r="A19" s="281" t="s">
        <v>286</v>
      </c>
      <c r="B19" s="284">
        <v>30</v>
      </c>
      <c r="C19" s="284">
        <v>30</v>
      </c>
      <c r="D19" s="284">
        <v>3</v>
      </c>
      <c r="E19" s="287">
        <v>2.5</v>
      </c>
      <c r="F19" s="287">
        <v>2.5</v>
      </c>
      <c r="G19" s="287">
        <v>0.5</v>
      </c>
      <c r="H19" s="287">
        <v>0.5</v>
      </c>
      <c r="I19" s="287">
        <v>12.7</v>
      </c>
      <c r="J19" s="287">
        <v>12.7</v>
      </c>
      <c r="K19" s="287">
        <v>66.099999999999994</v>
      </c>
      <c r="L19" s="287">
        <v>66.099999999999994</v>
      </c>
    </row>
    <row r="20" spans="1:16" s="275" customFormat="1" ht="33" customHeight="1">
      <c r="A20" s="281" t="s">
        <v>287</v>
      </c>
      <c r="B20" s="283">
        <v>30</v>
      </c>
      <c r="C20" s="283">
        <v>30</v>
      </c>
      <c r="D20" s="283">
        <v>3</v>
      </c>
      <c r="E20" s="286">
        <v>2.4</v>
      </c>
      <c r="F20" s="286">
        <v>2.4</v>
      </c>
      <c r="G20" s="286">
        <v>0.3</v>
      </c>
      <c r="H20" s="286">
        <v>0.3</v>
      </c>
      <c r="I20" s="286">
        <v>14.6</v>
      </c>
      <c r="J20" s="286">
        <v>14.6</v>
      </c>
      <c r="K20" s="286">
        <v>72.599999999999994</v>
      </c>
      <c r="L20" s="286">
        <v>72.599999999999994</v>
      </c>
      <c r="M20" s="274" t="s">
        <v>35</v>
      </c>
    </row>
    <row r="21" spans="1:16" s="153" customFormat="1" ht="24" customHeight="1">
      <c r="A21" s="256" t="s">
        <v>27</v>
      </c>
      <c r="B21" s="319">
        <f>SUM(B14:B20)</f>
        <v>820</v>
      </c>
      <c r="C21" s="319">
        <f>SUM(C14:C20)</f>
        <v>980</v>
      </c>
      <c r="D21" s="328">
        <f>D14+D15+D16+D17+D18+D19+D20</f>
        <v>98</v>
      </c>
      <c r="E21" s="294">
        <f t="shared" ref="E21:L21" si="4">SUM(E14:E20)</f>
        <v>23.22</v>
      </c>
      <c r="F21" s="294">
        <f t="shared" si="4"/>
        <v>27.89</v>
      </c>
      <c r="G21" s="294">
        <f t="shared" si="4"/>
        <v>25.3</v>
      </c>
      <c r="H21" s="294">
        <f t="shared" si="4"/>
        <v>31.8</v>
      </c>
      <c r="I21" s="294">
        <f t="shared" si="4"/>
        <v>113.99</v>
      </c>
      <c r="J21" s="294">
        <f t="shared" si="4"/>
        <v>133.80000000000001</v>
      </c>
      <c r="K21" s="294">
        <f t="shared" si="4"/>
        <v>781.82000000000016</v>
      </c>
      <c r="L21" s="294">
        <f t="shared" si="4"/>
        <v>939.5</v>
      </c>
      <c r="M21" s="276"/>
    </row>
    <row r="22" spans="1:16" ht="21.75" customHeight="1">
      <c r="A22" s="166" t="s">
        <v>42</v>
      </c>
      <c r="B22" s="169"/>
      <c r="C22" s="169"/>
      <c r="D22" s="169"/>
      <c r="E22" s="168">
        <f t="shared" ref="E22:L22" si="5">E12+E21</f>
        <v>40.75</v>
      </c>
      <c r="F22" s="168">
        <f t="shared" si="5"/>
        <v>48.46</v>
      </c>
      <c r="G22" s="168">
        <f t="shared" si="5"/>
        <v>41.56</v>
      </c>
      <c r="H22" s="168">
        <f t="shared" si="5"/>
        <v>50.989999999999995</v>
      </c>
      <c r="I22" s="168">
        <f t="shared" si="5"/>
        <v>194.76</v>
      </c>
      <c r="J22" s="168">
        <f t="shared" si="5"/>
        <v>221.76000000000002</v>
      </c>
      <c r="K22" s="168">
        <f t="shared" si="5"/>
        <v>1306.1000000000001</v>
      </c>
      <c r="L22" s="168">
        <f t="shared" si="5"/>
        <v>1532.19</v>
      </c>
      <c r="M22" s="169"/>
    </row>
    <row r="23" spans="1:16">
      <c r="A23" s="126"/>
      <c r="B23" s="235"/>
      <c r="E23" s="127"/>
      <c r="G23" s="127"/>
      <c r="I23" s="127"/>
      <c r="K23" s="127"/>
    </row>
  </sheetData>
  <mergeCells count="17"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D5:D7"/>
    <mergeCell ref="K5:K6"/>
    <mergeCell ref="L5:L6"/>
    <mergeCell ref="A13:L13"/>
    <mergeCell ref="A5:A7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>
      <c r="A2" s="332" t="s">
        <v>46</v>
      </c>
      <c r="B2" s="332"/>
      <c r="C2" s="332"/>
      <c r="D2" s="332"/>
      <c r="E2" s="332"/>
      <c r="F2" s="332"/>
      <c r="G2" s="332"/>
      <c r="H2" s="332"/>
      <c r="I2" s="332"/>
    </row>
    <row r="3" spans="1:9" ht="25.5" customHeight="1">
      <c r="A3" s="224"/>
      <c r="B3" s="236"/>
      <c r="C3" s="365" t="s">
        <v>0</v>
      </c>
      <c r="D3" s="365"/>
      <c r="E3" s="365"/>
      <c r="F3" s="365"/>
      <c r="G3" s="365"/>
      <c r="H3" s="127"/>
      <c r="I3" s="129"/>
    </row>
    <row r="4" spans="1:9" s="130" customFormat="1">
      <c r="A4" s="336" t="s">
        <v>1</v>
      </c>
      <c r="B4" s="367" t="s">
        <v>2</v>
      </c>
      <c r="C4" s="335" t="s">
        <v>3</v>
      </c>
      <c r="D4" s="369" t="s">
        <v>4</v>
      </c>
      <c r="E4" s="369" t="s">
        <v>5</v>
      </c>
      <c r="F4" s="370" t="s">
        <v>6</v>
      </c>
      <c r="G4" s="369" t="s">
        <v>7</v>
      </c>
      <c r="H4" s="337" t="s">
        <v>8</v>
      </c>
      <c r="I4" s="337" t="s">
        <v>9</v>
      </c>
    </row>
    <row r="5" spans="1:9" s="130" customFormat="1" ht="4.5" customHeight="1">
      <c r="A5" s="336"/>
      <c r="B5" s="367"/>
      <c r="C5" s="335"/>
      <c r="D5" s="369"/>
      <c r="E5" s="369"/>
      <c r="F5" s="370"/>
      <c r="G5" s="369"/>
      <c r="H5" s="337"/>
      <c r="I5" s="337"/>
    </row>
    <row r="6" spans="1:9" s="130" customFormat="1" ht="17.25" thickBot="1">
      <c r="A6" s="336"/>
      <c r="B6" s="200" t="s">
        <v>10</v>
      </c>
      <c r="C6" s="335"/>
      <c r="D6" s="202" t="s">
        <v>10</v>
      </c>
      <c r="E6" s="202" t="s">
        <v>10</v>
      </c>
      <c r="F6" s="203" t="s">
        <v>10</v>
      </c>
      <c r="G6" s="202" t="s">
        <v>11</v>
      </c>
      <c r="H6" s="337"/>
      <c r="I6" s="337"/>
    </row>
    <row r="7" spans="1:9" s="136" customFormat="1" ht="30.75" customHeight="1" thickBot="1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>
      <c r="A13" s="363" t="s">
        <v>19</v>
      </c>
      <c r="B13" s="363"/>
      <c r="C13" s="363"/>
      <c r="D13" s="363"/>
      <c r="E13" s="363"/>
      <c r="F13" s="363"/>
      <c r="G13" s="363"/>
      <c r="H13" s="363"/>
      <c r="I13" s="363"/>
    </row>
    <row r="14" spans="1:9" s="153" customFormat="1" ht="46.5" customHeight="1" thickBot="1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>
      <c r="A24" s="364" t="s">
        <v>47</v>
      </c>
      <c r="B24" s="364"/>
      <c r="C24" s="364"/>
      <c r="D24" s="364"/>
      <c r="E24" s="364"/>
      <c r="F24" s="364"/>
      <c r="G24" s="364"/>
      <c r="H24" s="364"/>
      <c r="I24" s="364"/>
    </row>
    <row r="25" spans="1:9">
      <c r="A25" s="224"/>
      <c r="B25" s="236"/>
      <c r="C25" s="365" t="s">
        <v>0</v>
      </c>
      <c r="D25" s="365"/>
      <c r="E25" s="365"/>
      <c r="F25" s="365"/>
      <c r="G25" s="365"/>
      <c r="H25" s="127"/>
      <c r="I25" s="129"/>
    </row>
    <row r="26" spans="1:9">
      <c r="A26" s="336" t="s">
        <v>1</v>
      </c>
      <c r="B26" s="367" t="s">
        <v>2</v>
      </c>
      <c r="C26" s="335" t="s">
        <v>3</v>
      </c>
      <c r="D26" s="369" t="s">
        <v>4</v>
      </c>
      <c r="E26" s="369" t="s">
        <v>5</v>
      </c>
      <c r="F26" s="370" t="s">
        <v>6</v>
      </c>
      <c r="G26" s="369" t="s">
        <v>7</v>
      </c>
      <c r="H26" s="337" t="s">
        <v>8</v>
      </c>
      <c r="I26" s="337" t="s">
        <v>9</v>
      </c>
    </row>
    <row r="27" spans="1:9">
      <c r="A27" s="336"/>
      <c r="B27" s="367"/>
      <c r="C27" s="335"/>
      <c r="D27" s="369"/>
      <c r="E27" s="369"/>
      <c r="F27" s="370"/>
      <c r="G27" s="369"/>
      <c r="H27" s="337"/>
      <c r="I27" s="337"/>
    </row>
    <row r="28" spans="1:9">
      <c r="A28" s="366"/>
      <c r="B28" s="163" t="s">
        <v>10</v>
      </c>
      <c r="C28" s="368"/>
      <c r="D28" s="197" t="s">
        <v>10</v>
      </c>
      <c r="E28" s="197" t="s">
        <v>10</v>
      </c>
      <c r="F28" s="198" t="s">
        <v>10</v>
      </c>
      <c r="G28" s="202" t="s">
        <v>11</v>
      </c>
      <c r="H28" s="337"/>
      <c r="I28" s="337"/>
    </row>
    <row r="29" spans="1:9" ht="21.75" customHeight="1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>
      <c r="A35" s="363" t="s">
        <v>19</v>
      </c>
      <c r="B35" s="363"/>
      <c r="C35" s="363"/>
      <c r="D35" s="363"/>
      <c r="E35" s="363"/>
      <c r="F35" s="363"/>
      <c r="G35" s="363"/>
      <c r="H35" s="363"/>
      <c r="I35" s="363"/>
    </row>
    <row r="36" spans="1:9" ht="49.5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theme="0" tint="-0.499984740745262"/>
  </sheetPr>
  <dimension ref="A1:O23"/>
  <sheetViews>
    <sheetView view="pageBreakPreview" zoomScaleSheetLayoutView="100" workbookViewId="0">
      <selection activeCell="A9" sqref="A9:XFD9"/>
    </sheetView>
  </sheetViews>
  <sheetFormatPr defaultRowHeight="16.5"/>
  <cols>
    <col min="1" max="1" width="31.28515625" style="131" customWidth="1"/>
    <col min="2" max="3" width="10" style="139" customWidth="1"/>
    <col min="4" max="4" width="10" style="276" customWidth="1"/>
    <col min="5" max="5" width="11" style="139" customWidth="1"/>
    <col min="6" max="6" width="8.7109375" style="139" customWidth="1"/>
    <col min="7" max="8" width="10.5703125" style="139" customWidth="1"/>
    <col min="9" max="9" width="10.140625" style="139" customWidth="1"/>
    <col min="10" max="10" width="11.140625" style="139" customWidth="1"/>
    <col min="11" max="11" width="9.140625" style="139"/>
    <col min="12" max="12" width="10.42578125" style="130" customWidth="1"/>
    <col min="13" max="16384" width="9.140625" style="131"/>
  </cols>
  <sheetData>
    <row r="1" spans="1:15" ht="21" customHeight="1">
      <c r="A1" s="262" t="s">
        <v>316</v>
      </c>
      <c r="B1"/>
      <c r="C1"/>
      <c r="D1" s="269"/>
      <c r="E1" s="263"/>
      <c r="F1" s="263"/>
      <c r="G1" s="263"/>
      <c r="H1" s="396" t="s">
        <v>291</v>
      </c>
      <c r="I1" s="396"/>
      <c r="J1" s="396"/>
      <c r="K1" s="263"/>
      <c r="L1" s="263"/>
    </row>
    <row r="2" spans="1:15" ht="21" customHeight="1">
      <c r="A2"/>
      <c r="B2"/>
      <c r="C2"/>
      <c r="D2" s="269"/>
      <c r="E2"/>
      <c r="F2"/>
      <c r="G2"/>
      <c r="H2" s="396" t="s">
        <v>292</v>
      </c>
      <c r="I2" s="396"/>
      <c r="J2" s="396"/>
      <c r="K2"/>
      <c r="L2" s="131"/>
    </row>
    <row r="3" spans="1:15" ht="42" customHeight="1">
      <c r="A3" s="264"/>
      <c r="B3" s="397" t="s">
        <v>325</v>
      </c>
      <c r="C3" s="397"/>
      <c r="D3" s="397"/>
      <c r="E3" s="397"/>
      <c r="F3" s="397"/>
      <c r="G3" s="397"/>
      <c r="H3" s="397"/>
      <c r="I3" s="397"/>
      <c r="J3" s="397"/>
      <c r="K3" s="264"/>
      <c r="L3" s="131"/>
    </row>
    <row r="4" spans="1:15" ht="21" customHeight="1">
      <c r="A4" s="264"/>
      <c r="B4" s="265"/>
      <c r="C4" s="397" t="s">
        <v>293</v>
      </c>
      <c r="D4" s="397"/>
      <c r="E4" s="397"/>
      <c r="F4" s="397"/>
      <c r="G4" s="397"/>
      <c r="H4" s="397"/>
      <c r="I4" s="397"/>
      <c r="J4" s="265"/>
      <c r="K4" s="264"/>
      <c r="L4" s="131"/>
    </row>
    <row r="5" spans="1:15" s="130" customFormat="1">
      <c r="A5" s="336" t="s">
        <v>1</v>
      </c>
      <c r="B5" s="367" t="s">
        <v>2</v>
      </c>
      <c r="C5" s="367" t="s">
        <v>2</v>
      </c>
      <c r="D5" s="368" t="s">
        <v>3</v>
      </c>
      <c r="E5" s="369" t="s">
        <v>4</v>
      </c>
      <c r="F5" s="369" t="s">
        <v>4</v>
      </c>
      <c r="G5" s="369" t="s">
        <v>5</v>
      </c>
      <c r="H5" s="369" t="s">
        <v>5</v>
      </c>
      <c r="I5" s="370" t="s">
        <v>6</v>
      </c>
      <c r="J5" s="370" t="s">
        <v>6</v>
      </c>
      <c r="K5" s="369" t="s">
        <v>7</v>
      </c>
      <c r="L5" s="369" t="s">
        <v>7</v>
      </c>
      <c r="M5" s="270"/>
    </row>
    <row r="6" spans="1:15" s="130" customFormat="1" ht="4.5" customHeight="1">
      <c r="A6" s="336"/>
      <c r="B6" s="367"/>
      <c r="C6" s="367"/>
      <c r="D6" s="392"/>
      <c r="E6" s="369"/>
      <c r="F6" s="369"/>
      <c r="G6" s="369"/>
      <c r="H6" s="369"/>
      <c r="I6" s="370"/>
      <c r="J6" s="370"/>
      <c r="K6" s="369"/>
      <c r="L6" s="369"/>
      <c r="M6" s="270"/>
    </row>
    <row r="7" spans="1:15" s="130" customFormat="1">
      <c r="A7" s="336"/>
      <c r="B7" s="271" t="s">
        <v>295</v>
      </c>
      <c r="C7" s="271" t="s">
        <v>296</v>
      </c>
      <c r="D7" s="393"/>
      <c r="E7" s="271" t="s">
        <v>295</v>
      </c>
      <c r="F7" s="271" t="s">
        <v>296</v>
      </c>
      <c r="G7" s="271" t="s">
        <v>295</v>
      </c>
      <c r="H7" s="271" t="s">
        <v>296</v>
      </c>
      <c r="I7" s="271" t="s">
        <v>295</v>
      </c>
      <c r="J7" s="271" t="s">
        <v>296</v>
      </c>
      <c r="K7" s="271" t="s">
        <v>295</v>
      </c>
      <c r="L7" s="271" t="s">
        <v>296</v>
      </c>
      <c r="M7" s="270"/>
    </row>
    <row r="8" spans="1:15" s="275" customFormat="1" ht="31.5" customHeight="1">
      <c r="A8" s="329" t="s">
        <v>331</v>
      </c>
      <c r="B8" s="330">
        <v>200</v>
      </c>
      <c r="C8" s="330">
        <v>250</v>
      </c>
      <c r="D8" s="288">
        <v>61.18</v>
      </c>
      <c r="E8" s="330">
        <v>14.1</v>
      </c>
      <c r="F8" s="330">
        <v>17.62</v>
      </c>
      <c r="G8" s="330">
        <v>15.8</v>
      </c>
      <c r="H8" s="330">
        <v>19.75</v>
      </c>
      <c r="I8" s="330">
        <v>25.6</v>
      </c>
      <c r="J8" s="330">
        <v>32</v>
      </c>
      <c r="K8" s="251">
        <v>306.3</v>
      </c>
      <c r="L8" s="251">
        <v>382.87</v>
      </c>
      <c r="M8" s="274"/>
    </row>
    <row r="9" spans="1:15" s="275" customFormat="1" ht="40.5" customHeight="1">
      <c r="A9" s="402" t="s">
        <v>298</v>
      </c>
      <c r="B9" s="283">
        <v>100</v>
      </c>
      <c r="C9" s="283">
        <v>100</v>
      </c>
      <c r="D9" s="300">
        <v>16.170000000000002</v>
      </c>
      <c r="E9" s="286">
        <v>1.1000000000000001</v>
      </c>
      <c r="F9" s="286">
        <v>1.1000000000000001</v>
      </c>
      <c r="G9" s="286">
        <v>0.2</v>
      </c>
      <c r="H9" s="286">
        <v>0.2</v>
      </c>
      <c r="I9" s="286">
        <v>3.8</v>
      </c>
      <c r="J9" s="286">
        <v>3.8</v>
      </c>
      <c r="K9" s="286">
        <v>22</v>
      </c>
      <c r="L9" s="286">
        <v>22</v>
      </c>
      <c r="M9" s="147"/>
      <c r="N9" s="148"/>
      <c r="O9" s="149"/>
    </row>
    <row r="10" spans="1:15" s="275" customFormat="1" ht="36.75" customHeight="1">
      <c r="A10" s="281" t="s">
        <v>287</v>
      </c>
      <c r="B10" s="283">
        <v>30</v>
      </c>
      <c r="C10" s="283">
        <v>30</v>
      </c>
      <c r="D10" s="300">
        <v>2.0699999999999998</v>
      </c>
      <c r="E10" s="286">
        <v>2.4</v>
      </c>
      <c r="F10" s="286">
        <v>2.4</v>
      </c>
      <c r="G10" s="286">
        <v>0.3</v>
      </c>
      <c r="H10" s="286">
        <v>0.3</v>
      </c>
      <c r="I10" s="286">
        <v>14.6</v>
      </c>
      <c r="J10" s="286">
        <v>14.6</v>
      </c>
      <c r="K10" s="286">
        <v>72.599999999999994</v>
      </c>
      <c r="L10" s="286">
        <v>72.599999999999994</v>
      </c>
    </row>
    <row r="11" spans="1:15" s="275" customFormat="1" ht="32.25" customHeight="1">
      <c r="A11" s="281" t="s">
        <v>280</v>
      </c>
      <c r="B11" s="295">
        <v>200</v>
      </c>
      <c r="C11" s="295">
        <v>200</v>
      </c>
      <c r="D11" s="324">
        <v>7.94</v>
      </c>
      <c r="E11" s="297">
        <v>0.35</v>
      </c>
      <c r="F11" s="297">
        <v>0.35</v>
      </c>
      <c r="G11" s="297">
        <v>0.08</v>
      </c>
      <c r="H11" s="297">
        <v>0.08</v>
      </c>
      <c r="I11" s="297">
        <v>29.85</v>
      </c>
      <c r="J11" s="297">
        <v>29.85</v>
      </c>
      <c r="K11" s="297">
        <v>122</v>
      </c>
      <c r="L11" s="297">
        <v>122</v>
      </c>
    </row>
    <row r="12" spans="1:15" s="275" customFormat="1" ht="18" customHeight="1">
      <c r="A12" s="289" t="s">
        <v>18</v>
      </c>
      <c r="B12" s="278">
        <f>SUM(B8:B10)</f>
        <v>330</v>
      </c>
      <c r="C12" s="278">
        <f>SUM(C8:C10)</f>
        <v>380</v>
      </c>
      <c r="D12" s="278">
        <f>D8+D9+D10+D11</f>
        <v>87.359999999999985</v>
      </c>
      <c r="E12" s="294">
        <f>+E21</f>
        <v>25.830000000000002</v>
      </c>
      <c r="F12" s="294">
        <f t="shared" ref="F12:L12" si="0">SUM(F8:F10)</f>
        <v>21.12</v>
      </c>
      <c r="G12" s="294">
        <f t="shared" si="0"/>
        <v>16.3</v>
      </c>
      <c r="H12" s="294">
        <f t="shared" si="0"/>
        <v>20.25</v>
      </c>
      <c r="I12" s="294">
        <f t="shared" si="0"/>
        <v>44</v>
      </c>
      <c r="J12" s="294">
        <f t="shared" si="0"/>
        <v>50.4</v>
      </c>
      <c r="K12" s="294">
        <f t="shared" si="0"/>
        <v>400.9</v>
      </c>
      <c r="L12" s="294">
        <f t="shared" si="0"/>
        <v>477.47</v>
      </c>
    </row>
    <row r="13" spans="1:15" ht="21" customHeight="1">
      <c r="A13" s="394" t="s">
        <v>19</v>
      </c>
      <c r="B13" s="394"/>
      <c r="C13" s="394"/>
      <c r="D13" s="394"/>
      <c r="E13" s="394"/>
      <c r="F13" s="394"/>
      <c r="G13" s="394"/>
      <c r="H13" s="394"/>
      <c r="I13" s="394"/>
      <c r="J13" s="394"/>
      <c r="K13" s="394"/>
    </row>
    <row r="14" spans="1:15" s="153" customFormat="1" ht="51" customHeight="1">
      <c r="A14" s="280" t="s">
        <v>298</v>
      </c>
      <c r="B14" s="283">
        <v>60</v>
      </c>
      <c r="C14" s="283">
        <v>100</v>
      </c>
      <c r="D14" s="283">
        <v>12</v>
      </c>
      <c r="E14" s="286">
        <v>0.66</v>
      </c>
      <c r="F14" s="286">
        <v>1.1000000000000001</v>
      </c>
      <c r="G14" s="286">
        <v>0.12</v>
      </c>
      <c r="H14" s="286">
        <v>0.2</v>
      </c>
      <c r="I14" s="286">
        <v>2.2799999999999998</v>
      </c>
      <c r="J14" s="286">
        <v>3.8</v>
      </c>
      <c r="K14" s="286">
        <v>13.2</v>
      </c>
      <c r="L14" s="286">
        <v>22</v>
      </c>
    </row>
    <row r="15" spans="1:15" s="275" customFormat="1" ht="37.5" customHeight="1">
      <c r="A15" s="290" t="s">
        <v>330</v>
      </c>
      <c r="B15" s="283">
        <v>250</v>
      </c>
      <c r="C15" s="283">
        <v>300</v>
      </c>
      <c r="D15" s="283">
        <v>15</v>
      </c>
      <c r="E15" s="288">
        <v>8.89</v>
      </c>
      <c r="F15" s="288">
        <v>10.66</v>
      </c>
      <c r="G15" s="288">
        <v>10.1</v>
      </c>
      <c r="H15" s="288">
        <v>12.12</v>
      </c>
      <c r="I15" s="288">
        <v>25.8</v>
      </c>
      <c r="J15" s="288">
        <v>30.96</v>
      </c>
      <c r="K15" s="288">
        <v>230.8</v>
      </c>
      <c r="L15" s="288">
        <v>276.95999999999998</v>
      </c>
    </row>
    <row r="16" spans="1:15" s="275" customFormat="1" ht="30.75" customHeight="1">
      <c r="A16" s="313" t="s">
        <v>299</v>
      </c>
      <c r="B16" s="291">
        <v>100</v>
      </c>
      <c r="C16" s="291">
        <v>100</v>
      </c>
      <c r="D16" s="291">
        <v>35</v>
      </c>
      <c r="E16" s="292">
        <v>8.24</v>
      </c>
      <c r="F16" s="292">
        <v>8.24</v>
      </c>
      <c r="G16" s="292">
        <v>9.57</v>
      </c>
      <c r="H16" s="292">
        <v>9.57</v>
      </c>
      <c r="I16" s="292">
        <v>22.5</v>
      </c>
      <c r="J16" s="292">
        <v>22.5</v>
      </c>
      <c r="K16" s="291">
        <v>210.8</v>
      </c>
      <c r="L16" s="291">
        <v>210.8</v>
      </c>
    </row>
    <row r="17" spans="1:12" s="136" customFormat="1" ht="27" customHeight="1">
      <c r="A17" s="282" t="s">
        <v>59</v>
      </c>
      <c r="B17" s="285">
        <v>180</v>
      </c>
      <c r="C17" s="285">
        <v>180</v>
      </c>
      <c r="D17" s="285">
        <v>20</v>
      </c>
      <c r="E17" s="286">
        <v>3.6</v>
      </c>
      <c r="F17" s="286">
        <v>3.6</v>
      </c>
      <c r="G17" s="286">
        <v>6.84</v>
      </c>
      <c r="H17" s="286">
        <v>6.84</v>
      </c>
      <c r="I17" s="286">
        <v>28.44</v>
      </c>
      <c r="J17" s="286">
        <v>28.44</v>
      </c>
      <c r="K17" s="286">
        <v>189.96</v>
      </c>
      <c r="L17" s="286">
        <v>189.96</v>
      </c>
    </row>
    <row r="18" spans="1:12" s="275" customFormat="1" ht="36.75" customHeight="1">
      <c r="A18" s="281" t="s">
        <v>300</v>
      </c>
      <c r="B18" s="283">
        <v>200</v>
      </c>
      <c r="C18" s="283">
        <v>200</v>
      </c>
      <c r="D18" s="283">
        <v>10</v>
      </c>
      <c r="E18" s="286">
        <v>0.2</v>
      </c>
      <c r="F18" s="286">
        <v>0.2</v>
      </c>
      <c r="G18" s="286">
        <v>0</v>
      </c>
      <c r="H18" s="286">
        <v>0</v>
      </c>
      <c r="I18" s="286">
        <v>6.4</v>
      </c>
      <c r="J18" s="286">
        <v>6.4</v>
      </c>
      <c r="K18" s="286">
        <v>26.4</v>
      </c>
      <c r="L18" s="286">
        <v>26.4</v>
      </c>
    </row>
    <row r="19" spans="1:12" s="275" customFormat="1" ht="32.25" customHeight="1">
      <c r="A19" s="281" t="s">
        <v>286</v>
      </c>
      <c r="B19" s="284">
        <v>30</v>
      </c>
      <c r="C19" s="284">
        <v>30</v>
      </c>
      <c r="D19" s="284">
        <v>3</v>
      </c>
      <c r="E19" s="287">
        <v>2.5</v>
      </c>
      <c r="F19" s="287">
        <v>2.5</v>
      </c>
      <c r="G19" s="287">
        <v>0.5</v>
      </c>
      <c r="H19" s="287">
        <v>0.5</v>
      </c>
      <c r="I19" s="287">
        <v>12.7</v>
      </c>
      <c r="J19" s="287">
        <v>12.7</v>
      </c>
      <c r="K19" s="287">
        <v>66.099999999999994</v>
      </c>
      <c r="L19" s="287">
        <v>66.099999999999994</v>
      </c>
    </row>
    <row r="20" spans="1:12" s="275" customFormat="1" ht="36.75" customHeight="1">
      <c r="A20" s="281" t="s">
        <v>287</v>
      </c>
      <c r="B20" s="283">
        <v>30</v>
      </c>
      <c r="C20" s="283">
        <v>30</v>
      </c>
      <c r="D20" s="283">
        <v>3</v>
      </c>
      <c r="E20" s="286">
        <v>2.4</v>
      </c>
      <c r="F20" s="286">
        <v>2.4</v>
      </c>
      <c r="G20" s="286">
        <v>0.3</v>
      </c>
      <c r="H20" s="286">
        <v>0.3</v>
      </c>
      <c r="I20" s="286">
        <v>14.6</v>
      </c>
      <c r="J20" s="286">
        <v>14.6</v>
      </c>
      <c r="K20" s="286">
        <v>72.599999999999994</v>
      </c>
      <c r="L20" s="286">
        <v>72.599999999999994</v>
      </c>
    </row>
    <row r="21" spans="1:12" s="153" customFormat="1" ht="24" customHeight="1">
      <c r="A21" s="289" t="s">
        <v>27</v>
      </c>
      <c r="B21" s="318">
        <f>SUM(B14:B20)</f>
        <v>850</v>
      </c>
      <c r="C21" s="318">
        <f>SUM(C14:C20)</f>
        <v>940</v>
      </c>
      <c r="D21" s="316">
        <f>D14+D15+D16+D17+D18+D19+D20</f>
        <v>98</v>
      </c>
      <c r="E21" s="294">
        <f>E15+E16+E17+E18+E19+E20</f>
        <v>25.830000000000002</v>
      </c>
      <c r="F21" s="294">
        <f t="shared" ref="F21" si="1">SUM(F14:F20)</f>
        <v>28.7</v>
      </c>
      <c r="G21" s="294">
        <f>SUM(G14:G20)</f>
        <v>27.43</v>
      </c>
      <c r="H21" s="294">
        <f t="shared" ref="H21" si="2">SUM(H14:H20)</f>
        <v>29.53</v>
      </c>
      <c r="I21" s="294">
        <f>SUM(I14:I20)</f>
        <v>112.72</v>
      </c>
      <c r="J21" s="294">
        <f t="shared" ref="J21" si="3">SUM(J14:J20)</f>
        <v>119.4</v>
      </c>
      <c r="K21" s="294">
        <f>SUM(K14:K20)</f>
        <v>809.86</v>
      </c>
      <c r="L21" s="294">
        <f t="shared" ref="L21" si="4">SUM(L14:L20)</f>
        <v>864.82</v>
      </c>
    </row>
    <row r="22" spans="1:12" ht="21" customHeight="1">
      <c r="A22" s="258" t="s">
        <v>42</v>
      </c>
      <c r="B22" s="254"/>
      <c r="C22" s="273"/>
      <c r="D22" s="273"/>
      <c r="E22" s="259">
        <f>E12+E21</f>
        <v>51.660000000000004</v>
      </c>
      <c r="F22" s="259">
        <f t="shared" ref="F22:L22" si="5">F12+F21</f>
        <v>49.82</v>
      </c>
      <c r="G22" s="259">
        <f t="shared" si="5"/>
        <v>43.730000000000004</v>
      </c>
      <c r="H22" s="259">
        <f t="shared" si="5"/>
        <v>49.78</v>
      </c>
      <c r="I22" s="259">
        <f t="shared" si="5"/>
        <v>156.72</v>
      </c>
      <c r="J22" s="259">
        <f t="shared" si="5"/>
        <v>169.8</v>
      </c>
      <c r="K22" s="259">
        <f t="shared" si="5"/>
        <v>1210.76</v>
      </c>
      <c r="L22" s="259">
        <f t="shared" si="5"/>
        <v>1342.29</v>
      </c>
    </row>
    <row r="23" spans="1:12">
      <c r="A23" s="275"/>
      <c r="B23" s="276"/>
      <c r="C23" s="276"/>
      <c r="E23" s="276"/>
      <c r="F23" s="276"/>
      <c r="G23" s="276"/>
      <c r="H23" s="276"/>
      <c r="I23" s="276"/>
      <c r="J23" s="276"/>
      <c r="K23" s="276"/>
      <c r="L23" s="274"/>
    </row>
  </sheetData>
  <mergeCells count="17">
    <mergeCell ref="H1:J1"/>
    <mergeCell ref="H2:J2"/>
    <mergeCell ref="B3:J3"/>
    <mergeCell ref="C4:I4"/>
    <mergeCell ref="B5:B6"/>
    <mergeCell ref="C5:C6"/>
    <mergeCell ref="E5:E6"/>
    <mergeCell ref="A13:K13"/>
    <mergeCell ref="K5:K6"/>
    <mergeCell ref="L5:L6"/>
    <mergeCell ref="A5:A7"/>
    <mergeCell ref="F5:F6"/>
    <mergeCell ref="G5:G6"/>
    <mergeCell ref="H5:H6"/>
    <mergeCell ref="I5:I6"/>
    <mergeCell ref="J5:J6"/>
    <mergeCell ref="D5:D7"/>
  </mergeCells>
  <pageMargins left="0.31496062992125984" right="0.31496062992125984" top="0.15748031496062992" bottom="0" header="0.31496062992125984" footer="0.31496062992125984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38" t="s">
        <v>178</v>
      </c>
      <c r="B1" s="338"/>
      <c r="C1" s="338"/>
      <c r="D1" s="338"/>
      <c r="E1" s="338"/>
      <c r="F1" s="338"/>
      <c r="G1" s="338"/>
      <c r="H1" s="338"/>
      <c r="I1" s="338"/>
      <c r="J1" s="338" t="s">
        <v>128</v>
      </c>
      <c r="K1" s="338"/>
      <c r="L1" s="338"/>
    </row>
    <row r="2" spans="1:12" ht="19.5" customHeight="1">
      <c r="A2" s="339" t="s">
        <v>1</v>
      </c>
      <c r="B2" s="339" t="s">
        <v>129</v>
      </c>
      <c r="C2" s="339" t="s">
        <v>130</v>
      </c>
      <c r="D2" s="340" t="s">
        <v>131</v>
      </c>
      <c r="E2" s="340" t="s">
        <v>132</v>
      </c>
      <c r="F2" s="341" t="s">
        <v>133</v>
      </c>
      <c r="G2" s="341" t="s">
        <v>134</v>
      </c>
      <c r="H2" s="342" t="s">
        <v>135</v>
      </c>
      <c r="I2" s="342"/>
      <c r="J2" s="342"/>
      <c r="K2" s="342"/>
      <c r="L2" s="342"/>
    </row>
    <row r="3" spans="1:12" ht="13.5" customHeight="1">
      <c r="A3" s="339"/>
      <c r="B3" s="339"/>
      <c r="C3" s="339"/>
      <c r="D3" s="340"/>
      <c r="E3" s="340"/>
      <c r="F3" s="341"/>
      <c r="G3" s="341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1" t="s">
        <v>179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</row>
    <row r="5" spans="1:12" ht="13.5" customHeight="1">
      <c r="A5" s="346" t="s">
        <v>264</v>
      </c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8"/>
    </row>
    <row r="6" spans="1:12" ht="15.75" customHeight="1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>
      <c r="A9" s="30" t="s">
        <v>143</v>
      </c>
      <c r="B9" s="25"/>
      <c r="C9" s="346" t="s">
        <v>29</v>
      </c>
      <c r="D9" s="347"/>
      <c r="E9" s="347"/>
      <c r="F9" s="348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>
      <c r="A10" s="343" t="s">
        <v>149</v>
      </c>
      <c r="B10" s="343"/>
      <c r="C10" s="343"/>
      <c r="D10" s="343"/>
      <c r="E10" s="343"/>
      <c r="F10" s="343"/>
      <c r="G10" s="343"/>
      <c r="H10" s="343"/>
      <c r="I10" s="343"/>
      <c r="J10" s="343"/>
      <c r="K10" s="343"/>
      <c r="L10" s="343"/>
    </row>
    <row r="11" spans="1:12" s="32" customFormat="1" ht="19.5" customHeight="1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>
      <c r="A12" s="343" t="s">
        <v>144</v>
      </c>
      <c r="B12" s="343"/>
      <c r="C12" s="343"/>
      <c r="D12" s="343"/>
      <c r="E12" s="343"/>
      <c r="F12" s="343"/>
      <c r="G12" s="343"/>
      <c r="H12" s="343"/>
      <c r="I12" s="343"/>
      <c r="J12" s="343"/>
      <c r="K12" s="343"/>
      <c r="L12" s="343"/>
    </row>
    <row r="13" spans="1:12" s="32" customFormat="1" ht="19.5" customHeight="1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>
      <c r="A14" s="346" t="s">
        <v>49</v>
      </c>
      <c r="B14" s="347"/>
      <c r="C14" s="347"/>
      <c r="D14" s="347"/>
      <c r="E14" s="347"/>
      <c r="F14" s="347"/>
      <c r="G14" s="347"/>
      <c r="H14" s="347"/>
      <c r="I14" s="347"/>
      <c r="J14" s="347"/>
      <c r="K14" s="347"/>
      <c r="L14" s="348"/>
    </row>
    <row r="15" spans="1:12" ht="16.5" customHeight="1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46">
        <v>200</v>
      </c>
      <c r="D18" s="347"/>
      <c r="E18" s="347"/>
      <c r="F18" s="348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58" t="s">
        <v>16</v>
      </c>
      <c r="B19" s="359"/>
      <c r="C19" s="359"/>
      <c r="D19" s="347"/>
      <c r="E19" s="347"/>
      <c r="F19" s="347"/>
      <c r="G19" s="347"/>
      <c r="H19" s="347"/>
      <c r="I19" s="347"/>
      <c r="J19" s="347"/>
      <c r="K19" s="347"/>
      <c r="L19" s="348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>
      <c r="A21" s="352"/>
      <c r="B21" s="353"/>
      <c r="C21" s="353"/>
      <c r="D21" s="354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>
      <c r="A22" s="344" t="s">
        <v>154</v>
      </c>
      <c r="B22" s="345"/>
      <c r="C22" s="345"/>
      <c r="D22" s="345"/>
      <c r="E22" s="345"/>
      <c r="F22" s="345"/>
      <c r="G22" s="345"/>
      <c r="H22" s="345"/>
      <c r="I22" s="345"/>
      <c r="J22" s="345"/>
      <c r="K22" s="345"/>
      <c r="L22" s="345"/>
    </row>
    <row r="23" spans="1:12" s="44" customFormat="1">
      <c r="A23" s="346" t="s">
        <v>51</v>
      </c>
      <c r="B23" s="347"/>
      <c r="C23" s="347"/>
      <c r="D23" s="347"/>
      <c r="E23" s="347"/>
      <c r="F23" s="347"/>
      <c r="G23" s="347"/>
      <c r="H23" s="347"/>
      <c r="I23" s="347"/>
      <c r="J23" s="347"/>
      <c r="K23" s="347"/>
      <c r="L23" s="348"/>
    </row>
    <row r="24" spans="1:12" s="44" customFormat="1" ht="13.5" thickBot="1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>
      <c r="A26" s="49" t="s">
        <v>143</v>
      </c>
      <c r="B26" s="349" t="s">
        <v>184</v>
      </c>
      <c r="C26" s="350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>
      <c r="A27" s="346" t="s">
        <v>20</v>
      </c>
      <c r="B27" s="347"/>
      <c r="C27" s="347"/>
      <c r="D27" s="347"/>
      <c r="E27" s="347"/>
      <c r="F27" s="347"/>
      <c r="G27" s="347"/>
      <c r="H27" s="347"/>
      <c r="I27" s="347"/>
      <c r="J27" s="347"/>
      <c r="K27" s="347"/>
      <c r="L27" s="348"/>
    </row>
    <row r="28" spans="1:1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>
      <c r="A37" s="49" t="s">
        <v>143</v>
      </c>
      <c r="B37" s="349" t="s">
        <v>185</v>
      </c>
      <c r="C37" s="350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>
      <c r="A38" s="346" t="s">
        <v>188</v>
      </c>
      <c r="B38" s="347"/>
      <c r="C38" s="347"/>
      <c r="D38" s="347"/>
      <c r="E38" s="347"/>
      <c r="F38" s="347"/>
      <c r="G38" s="347"/>
      <c r="H38" s="347"/>
      <c r="I38" s="347"/>
      <c r="J38" s="347"/>
      <c r="K38" s="347"/>
      <c r="L38" s="348"/>
    </row>
    <row r="39" spans="1:1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>
      <c r="A42" s="49" t="s">
        <v>143</v>
      </c>
      <c r="B42" s="349">
        <v>180</v>
      </c>
      <c r="C42" s="350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>
      <c r="A43" s="358" t="s">
        <v>195</v>
      </c>
      <c r="B43" s="359"/>
      <c r="C43" s="359"/>
      <c r="D43" s="359"/>
      <c r="E43" s="359"/>
      <c r="F43" s="359"/>
      <c r="G43" s="359"/>
      <c r="H43" s="359"/>
      <c r="I43" s="359"/>
      <c r="J43" s="359"/>
      <c r="K43" s="359"/>
      <c r="L43" s="360"/>
    </row>
    <row r="44" spans="1:1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>
      <c r="A54" s="49" t="s">
        <v>143</v>
      </c>
      <c r="B54" s="349">
        <v>100</v>
      </c>
      <c r="C54" s="350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>
      <c r="A55" s="346" t="s">
        <v>23</v>
      </c>
      <c r="B55" s="347"/>
      <c r="C55" s="347"/>
      <c r="D55" s="347"/>
      <c r="E55" s="347"/>
      <c r="F55" s="347"/>
      <c r="G55" s="347"/>
      <c r="H55" s="347"/>
      <c r="I55" s="347"/>
      <c r="J55" s="347"/>
      <c r="K55" s="347"/>
      <c r="L55" s="348"/>
    </row>
    <row r="56" spans="1:1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>
      <c r="A58" s="58" t="s">
        <v>143</v>
      </c>
      <c r="B58" s="361">
        <v>200</v>
      </c>
      <c r="C58" s="362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>
      <c r="A59" s="30" t="s">
        <v>163</v>
      </c>
      <c r="B59" s="59">
        <v>80</v>
      </c>
      <c r="C59" s="59">
        <v>80</v>
      </c>
      <c r="D59" s="355"/>
      <c r="E59" s="356"/>
      <c r="F59" s="356"/>
      <c r="G59" s="357"/>
      <c r="H59" s="50"/>
      <c r="I59" s="50"/>
      <c r="J59" s="50"/>
      <c r="K59" s="50"/>
      <c r="L59" s="61"/>
    </row>
    <row r="60" spans="1:1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>
      <c r="A61" s="30" t="s">
        <v>164</v>
      </c>
      <c r="B61" s="59">
        <v>30</v>
      </c>
      <c r="C61" s="59">
        <v>30</v>
      </c>
      <c r="D61" s="355"/>
      <c r="E61" s="356"/>
      <c r="F61" s="356"/>
      <c r="G61" s="357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>
      <c r="A63" s="355" t="s">
        <v>133</v>
      </c>
      <c r="B63" s="356"/>
      <c r="C63" s="356"/>
      <c r="D63" s="357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>
      <c r="A64" s="22"/>
      <c r="B64" s="22"/>
      <c r="C64" s="63"/>
      <c r="E64" s="64"/>
      <c r="F64" s="22"/>
      <c r="G64" s="22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</sheetData>
  <mergeCells count="33">
    <mergeCell ref="A55:L55"/>
    <mergeCell ref="B58:C58"/>
    <mergeCell ref="D59:G59"/>
    <mergeCell ref="D61:G61"/>
    <mergeCell ref="A63:D63"/>
    <mergeCell ref="C18:F18"/>
    <mergeCell ref="A27:L27"/>
    <mergeCell ref="B37:C37"/>
    <mergeCell ref="A38:L38"/>
    <mergeCell ref="B42:C42"/>
    <mergeCell ref="A43:L43"/>
    <mergeCell ref="B54:C54"/>
    <mergeCell ref="A19:L19"/>
    <mergeCell ref="A21:D21"/>
    <mergeCell ref="A22:L22"/>
    <mergeCell ref="A23:L23"/>
    <mergeCell ref="B26:C26"/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73" t="s">
        <v>103</v>
      </c>
      <c r="B2" s="373"/>
      <c r="C2" s="373"/>
      <c r="D2" s="373"/>
      <c r="E2" s="373"/>
      <c r="F2" s="373"/>
      <c r="G2" s="373"/>
      <c r="H2" s="373"/>
      <c r="I2" s="373"/>
    </row>
    <row r="3" spans="1:10" ht="25.5" customHeight="1">
      <c r="A3" s="126"/>
      <c r="B3" s="213"/>
      <c r="C3" s="333" t="s">
        <v>0</v>
      </c>
      <c r="D3" s="333"/>
      <c r="E3" s="333"/>
      <c r="F3" s="333"/>
      <c r="G3" s="333"/>
      <c r="H3" s="129"/>
      <c r="I3" s="129"/>
    </row>
    <row r="4" spans="1:10">
      <c r="A4" s="336" t="s">
        <v>1</v>
      </c>
      <c r="B4" s="335" t="s">
        <v>2</v>
      </c>
      <c r="C4" s="335" t="s">
        <v>3</v>
      </c>
      <c r="D4" s="336" t="s">
        <v>4</v>
      </c>
      <c r="E4" s="336" t="s">
        <v>5</v>
      </c>
      <c r="F4" s="337" t="s">
        <v>6</v>
      </c>
      <c r="G4" s="336" t="s">
        <v>7</v>
      </c>
      <c r="H4" s="337" t="s">
        <v>8</v>
      </c>
      <c r="I4" s="337" t="s">
        <v>9</v>
      </c>
    </row>
    <row r="5" spans="1:10">
      <c r="A5" s="336"/>
      <c r="B5" s="335"/>
      <c r="C5" s="335"/>
      <c r="D5" s="336"/>
      <c r="E5" s="336"/>
      <c r="F5" s="337"/>
      <c r="G5" s="336"/>
      <c r="H5" s="337"/>
      <c r="I5" s="337"/>
    </row>
    <row r="6" spans="1:10">
      <c r="A6" s="336"/>
      <c r="B6" s="201" t="s">
        <v>10</v>
      </c>
      <c r="C6" s="335"/>
      <c r="D6" s="199" t="s">
        <v>10</v>
      </c>
      <c r="E6" s="199" t="s">
        <v>10</v>
      </c>
      <c r="F6" s="204" t="s">
        <v>10</v>
      </c>
      <c r="G6" s="199" t="s">
        <v>11</v>
      </c>
      <c r="H6" s="337"/>
      <c r="I6" s="337"/>
    </row>
    <row r="7" spans="1:10" s="136" customFormat="1" ht="32.25" customHeight="1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>
      <c r="A12" s="371" t="s">
        <v>19</v>
      </c>
      <c r="B12" s="331"/>
      <c r="C12" s="331"/>
      <c r="D12" s="331"/>
      <c r="E12" s="331"/>
      <c r="F12" s="331"/>
      <c r="G12" s="331"/>
      <c r="H12" s="331"/>
      <c r="I12" s="372"/>
    </row>
    <row r="13" spans="1:10" s="153" customFormat="1" ht="31.5" customHeight="1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73" t="s">
        <v>125</v>
      </c>
      <c r="B23" s="373"/>
      <c r="C23" s="373"/>
      <c r="D23" s="373"/>
      <c r="E23" s="373"/>
      <c r="F23" s="373"/>
      <c r="G23" s="373"/>
      <c r="H23" s="373"/>
      <c r="I23" s="373"/>
    </row>
    <row r="24" spans="1:10">
      <c r="A24" s="126"/>
      <c r="B24" s="213"/>
      <c r="C24" s="333" t="s">
        <v>0</v>
      </c>
      <c r="D24" s="333"/>
      <c r="E24" s="333"/>
      <c r="F24" s="333"/>
      <c r="G24" s="333"/>
      <c r="H24" s="129"/>
      <c r="I24" s="129"/>
    </row>
    <row r="25" spans="1:10">
      <c r="A25" s="336" t="s">
        <v>1</v>
      </c>
      <c r="B25" s="335" t="s">
        <v>2</v>
      </c>
      <c r="C25" s="335" t="s">
        <v>3</v>
      </c>
      <c r="D25" s="336" t="s">
        <v>4</v>
      </c>
      <c r="E25" s="336" t="s">
        <v>5</v>
      </c>
      <c r="F25" s="337" t="s">
        <v>6</v>
      </c>
      <c r="G25" s="336" t="s">
        <v>7</v>
      </c>
      <c r="H25" s="337" t="s">
        <v>8</v>
      </c>
      <c r="I25" s="337" t="s">
        <v>9</v>
      </c>
    </row>
    <row r="26" spans="1:10">
      <c r="A26" s="336"/>
      <c r="B26" s="335"/>
      <c r="C26" s="335"/>
      <c r="D26" s="336"/>
      <c r="E26" s="336"/>
      <c r="F26" s="337"/>
      <c r="G26" s="336"/>
      <c r="H26" s="337"/>
      <c r="I26" s="337"/>
    </row>
    <row r="27" spans="1:10">
      <c r="A27" s="336"/>
      <c r="B27" s="201" t="s">
        <v>10</v>
      </c>
      <c r="C27" s="335"/>
      <c r="D27" s="199" t="s">
        <v>10</v>
      </c>
      <c r="E27" s="199" t="s">
        <v>10</v>
      </c>
      <c r="F27" s="204" t="s">
        <v>10</v>
      </c>
      <c r="G27" s="199" t="s">
        <v>11</v>
      </c>
      <c r="H27" s="337"/>
      <c r="I27" s="337"/>
    </row>
    <row r="28" spans="1:10" ht="31.5" customHeight="1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>
      <c r="A33" s="371" t="s">
        <v>19</v>
      </c>
      <c r="B33" s="331"/>
      <c r="C33" s="331"/>
      <c r="D33" s="331"/>
      <c r="E33" s="331"/>
      <c r="F33" s="331"/>
      <c r="G33" s="331"/>
      <c r="H33" s="331"/>
      <c r="I33" s="372"/>
    </row>
    <row r="34" spans="1:10" ht="3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38" t="s">
        <v>196</v>
      </c>
      <c r="B1" s="338"/>
      <c r="C1" s="338"/>
      <c r="D1" s="338"/>
      <c r="E1" s="338"/>
      <c r="F1" s="338"/>
      <c r="G1" s="338"/>
      <c r="H1" s="338"/>
      <c r="I1" s="338"/>
      <c r="J1" s="338" t="s">
        <v>128</v>
      </c>
      <c r="K1" s="338"/>
      <c r="L1" s="338"/>
    </row>
    <row r="2" spans="1:12" ht="19.5" customHeight="1">
      <c r="A2" s="339" t="s">
        <v>1</v>
      </c>
      <c r="B2" s="339" t="s">
        <v>129</v>
      </c>
      <c r="C2" s="339" t="s">
        <v>130</v>
      </c>
      <c r="D2" s="340" t="s">
        <v>131</v>
      </c>
      <c r="E2" s="340" t="s">
        <v>132</v>
      </c>
      <c r="F2" s="341" t="s">
        <v>133</v>
      </c>
      <c r="G2" s="341" t="s">
        <v>134</v>
      </c>
      <c r="H2" s="342" t="s">
        <v>135</v>
      </c>
      <c r="I2" s="342"/>
      <c r="J2" s="342"/>
      <c r="K2" s="342"/>
      <c r="L2" s="342"/>
    </row>
    <row r="3" spans="1:12" ht="13.5" customHeight="1">
      <c r="A3" s="339"/>
      <c r="B3" s="339"/>
      <c r="C3" s="339"/>
      <c r="D3" s="340"/>
      <c r="E3" s="340"/>
      <c r="F3" s="341"/>
      <c r="G3" s="341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1" t="s">
        <v>221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</row>
    <row r="5" spans="1:12" ht="13.5" customHeight="1">
      <c r="A5" s="346" t="s">
        <v>78</v>
      </c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8"/>
    </row>
    <row r="6" spans="1:12" ht="15.75" customHeight="1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>
      <c r="A13" s="70" t="s">
        <v>143</v>
      </c>
      <c r="B13" s="34"/>
      <c r="C13" s="358" t="s">
        <v>29</v>
      </c>
      <c r="D13" s="347"/>
      <c r="E13" s="347"/>
      <c r="F13" s="348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>
      <c r="A14" s="346" t="s">
        <v>199</v>
      </c>
      <c r="B14" s="347"/>
      <c r="C14" s="347"/>
      <c r="D14" s="347"/>
      <c r="E14" s="347"/>
      <c r="F14" s="347"/>
      <c r="G14" s="347"/>
      <c r="H14" s="347"/>
      <c r="I14" s="347"/>
      <c r="J14" s="347"/>
      <c r="K14" s="347"/>
      <c r="L14" s="348"/>
    </row>
    <row r="15" spans="1:12" ht="16.5" customHeight="1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46">
        <v>200</v>
      </c>
      <c r="D18" s="347"/>
      <c r="E18" s="347"/>
      <c r="F18" s="348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58" t="s">
        <v>16</v>
      </c>
      <c r="B19" s="359"/>
      <c r="C19" s="359"/>
      <c r="D19" s="347"/>
      <c r="E19" s="347"/>
      <c r="F19" s="347"/>
      <c r="G19" s="347"/>
      <c r="H19" s="347"/>
      <c r="I19" s="347"/>
      <c r="J19" s="347"/>
      <c r="K19" s="347"/>
      <c r="L19" s="348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>
      <c r="A21" s="346" t="s">
        <v>65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  <c r="L21" s="348"/>
    </row>
    <row r="22" spans="1:12" ht="18.75" customHeight="1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>
      <c r="A23" s="352"/>
      <c r="B23" s="353"/>
      <c r="C23" s="353"/>
      <c r="D23" s="354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>
      <c r="A24" s="344" t="s">
        <v>154</v>
      </c>
      <c r="B24" s="345"/>
      <c r="C24" s="345"/>
      <c r="D24" s="345"/>
      <c r="E24" s="345"/>
      <c r="F24" s="345"/>
      <c r="G24" s="345"/>
      <c r="H24" s="345"/>
      <c r="I24" s="345"/>
      <c r="J24" s="345"/>
      <c r="K24" s="345"/>
      <c r="L24" s="345"/>
    </row>
    <row r="25" spans="1:12" s="44" customFormat="1">
      <c r="A25" s="346" t="s">
        <v>36</v>
      </c>
      <c r="B25" s="347"/>
      <c r="C25" s="347"/>
      <c r="D25" s="347"/>
      <c r="E25" s="347"/>
      <c r="F25" s="347"/>
      <c r="G25" s="347"/>
      <c r="H25" s="347"/>
      <c r="I25" s="347"/>
      <c r="J25" s="347"/>
      <c r="K25" s="347"/>
      <c r="L25" s="348"/>
    </row>
    <row r="26" spans="1:12" s="44" customFormat="1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>
      <c r="A32" s="49" t="s">
        <v>143</v>
      </c>
      <c r="B32" s="349" t="s">
        <v>186</v>
      </c>
      <c r="C32" s="350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>
      <c r="A33" s="346" t="s">
        <v>83</v>
      </c>
      <c r="B33" s="347"/>
      <c r="C33" s="347"/>
      <c r="D33" s="347"/>
      <c r="E33" s="347"/>
      <c r="F33" s="347"/>
      <c r="G33" s="347"/>
      <c r="H33" s="347"/>
      <c r="I33" s="347"/>
      <c r="J33" s="347"/>
      <c r="K33" s="347"/>
      <c r="L33" s="348"/>
    </row>
    <row r="34" spans="1:12" ht="16.5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>
      <c r="A42" s="58" t="s">
        <v>143</v>
      </c>
      <c r="B42" s="374" t="s">
        <v>185</v>
      </c>
      <c r="C42" s="374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>
      <c r="A43" s="346" t="s">
        <v>84</v>
      </c>
      <c r="B43" s="347"/>
      <c r="C43" s="347"/>
      <c r="D43" s="347"/>
      <c r="E43" s="347"/>
      <c r="F43" s="347"/>
      <c r="G43" s="347"/>
      <c r="H43" s="347"/>
      <c r="I43" s="347"/>
      <c r="J43" s="347"/>
      <c r="K43" s="347"/>
      <c r="L43" s="348"/>
    </row>
    <row r="44" spans="1:1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>
      <c r="A52" s="49" t="s">
        <v>143</v>
      </c>
      <c r="B52" s="349" t="s">
        <v>205</v>
      </c>
      <c r="C52" s="350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>
      <c r="A53" s="358" t="s">
        <v>88</v>
      </c>
      <c r="B53" s="359"/>
      <c r="C53" s="359"/>
      <c r="D53" s="359"/>
      <c r="E53" s="359"/>
      <c r="F53" s="359"/>
      <c r="G53" s="359"/>
      <c r="H53" s="359"/>
      <c r="I53" s="359"/>
      <c r="J53" s="359"/>
      <c r="K53" s="359"/>
      <c r="L53" s="360"/>
    </row>
    <row r="54" spans="1:1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>
      <c r="A62" s="49" t="s">
        <v>143</v>
      </c>
      <c r="B62" s="349">
        <v>100</v>
      </c>
      <c r="C62" s="350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>
      <c r="A63" s="346" t="s">
        <v>23</v>
      </c>
      <c r="B63" s="347"/>
      <c r="C63" s="347"/>
      <c r="D63" s="347"/>
      <c r="E63" s="347"/>
      <c r="F63" s="347"/>
      <c r="G63" s="347"/>
      <c r="H63" s="347"/>
      <c r="I63" s="347"/>
      <c r="J63" s="347"/>
      <c r="K63" s="347"/>
      <c r="L63" s="348"/>
    </row>
    <row r="64" spans="1:1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>
      <c r="A66" s="58" t="s">
        <v>143</v>
      </c>
      <c r="B66" s="361">
        <v>200</v>
      </c>
      <c r="C66" s="362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>
      <c r="A67" s="30" t="s">
        <v>163</v>
      </c>
      <c r="B67" s="59">
        <v>80</v>
      </c>
      <c r="C67" s="59">
        <v>80</v>
      </c>
      <c r="D67" s="355"/>
      <c r="E67" s="356"/>
      <c r="F67" s="356"/>
      <c r="G67" s="357"/>
      <c r="H67" s="50"/>
      <c r="I67" s="50"/>
      <c r="J67" s="50"/>
      <c r="K67" s="50"/>
      <c r="L67" s="61"/>
    </row>
    <row r="68" spans="1:1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>
      <c r="A69" s="30" t="s">
        <v>164</v>
      </c>
      <c r="B69" s="59">
        <v>30</v>
      </c>
      <c r="C69" s="59">
        <v>30</v>
      </c>
      <c r="D69" s="355"/>
      <c r="E69" s="356"/>
      <c r="F69" s="356"/>
      <c r="G69" s="357"/>
      <c r="H69" s="50"/>
      <c r="I69" s="50"/>
      <c r="J69" s="50"/>
      <c r="K69" s="50"/>
      <c r="L69" s="61"/>
    </row>
    <row r="70" spans="1:1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>
      <c r="A71" s="355" t="s">
        <v>133</v>
      </c>
      <c r="B71" s="356"/>
      <c r="C71" s="356"/>
      <c r="D71" s="357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>
      <c r="A72" s="22"/>
      <c r="B72" s="22"/>
      <c r="C72" s="63"/>
      <c r="E72" s="64"/>
      <c r="F72" s="22"/>
      <c r="G72" s="22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A494" s="22"/>
      <c r="B494" s="22"/>
      <c r="C494" s="63"/>
    </row>
    <row r="495" spans="1:3">
      <c r="A495" s="22"/>
      <c r="B495" s="22"/>
      <c r="C495" s="63"/>
    </row>
    <row r="496" spans="1:3">
      <c r="A496" s="22"/>
      <c r="B496" s="22"/>
      <c r="C496" s="63"/>
    </row>
    <row r="497" spans="1:3">
      <c r="A497" s="22"/>
      <c r="B497" s="22"/>
      <c r="C497" s="63"/>
    </row>
    <row r="498" spans="1:3">
      <c r="A498" s="22"/>
      <c r="B498" s="22"/>
      <c r="C498" s="63"/>
    </row>
    <row r="499" spans="1:3">
      <c r="C499" s="63"/>
    </row>
    <row r="500" spans="1:3">
      <c r="C500" s="63"/>
    </row>
    <row r="501" spans="1:3">
      <c r="C501" s="63"/>
    </row>
    <row r="502" spans="1:3">
      <c r="C502" s="63"/>
    </row>
    <row r="503" spans="1:3">
      <c r="C503" s="63"/>
    </row>
    <row r="504" spans="1:3">
      <c r="C504" s="63"/>
    </row>
    <row r="505" spans="1:3">
      <c r="C505" s="63"/>
    </row>
    <row r="506" spans="1:3">
      <c r="C506" s="63"/>
    </row>
    <row r="507" spans="1:3">
      <c r="C507" s="63"/>
    </row>
    <row r="508" spans="1:3">
      <c r="C508" s="63"/>
    </row>
    <row r="509" spans="1:3">
      <c r="C509" s="63"/>
    </row>
    <row r="510" spans="1:3">
      <c r="C510" s="63"/>
    </row>
    <row r="511" spans="1:3">
      <c r="C511" s="63"/>
    </row>
    <row r="512" spans="1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  <row r="7845" spans="3:3">
      <c r="C7845" s="63"/>
    </row>
    <row r="7846" spans="3:3">
      <c r="C7846" s="63"/>
    </row>
    <row r="7847" spans="3:3">
      <c r="C7847" s="63"/>
    </row>
    <row r="7848" spans="3:3">
      <c r="C7848" s="63"/>
    </row>
    <row r="7849" spans="3:3">
      <c r="C7849" s="63"/>
    </row>
  </sheetData>
  <mergeCells count="32"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73" t="s">
        <v>126</v>
      </c>
      <c r="B2" s="373"/>
      <c r="C2" s="373"/>
      <c r="D2" s="373"/>
      <c r="E2" s="373"/>
      <c r="F2" s="373"/>
      <c r="G2" s="373"/>
      <c r="H2" s="373"/>
      <c r="I2" s="373"/>
    </row>
    <row r="3" spans="1:10" ht="25.5" customHeight="1">
      <c r="A3" s="126"/>
      <c r="B3" s="213"/>
      <c r="C3" s="333" t="s">
        <v>0</v>
      </c>
      <c r="D3" s="333"/>
      <c r="E3" s="333"/>
      <c r="F3" s="333"/>
      <c r="G3" s="333"/>
      <c r="H3" s="129"/>
      <c r="I3" s="129"/>
    </row>
    <row r="4" spans="1:10">
      <c r="A4" s="336" t="s">
        <v>1</v>
      </c>
      <c r="B4" s="335" t="s">
        <v>2</v>
      </c>
      <c r="C4" s="335" t="s">
        <v>3</v>
      </c>
      <c r="D4" s="336" t="s">
        <v>4</v>
      </c>
      <c r="E4" s="336" t="s">
        <v>5</v>
      </c>
      <c r="F4" s="337" t="s">
        <v>6</v>
      </c>
      <c r="G4" s="336" t="s">
        <v>7</v>
      </c>
      <c r="H4" s="337" t="s">
        <v>8</v>
      </c>
      <c r="I4" s="337" t="s">
        <v>9</v>
      </c>
    </row>
    <row r="5" spans="1:10">
      <c r="A5" s="336"/>
      <c r="B5" s="335"/>
      <c r="C5" s="335"/>
      <c r="D5" s="336"/>
      <c r="E5" s="336"/>
      <c r="F5" s="337"/>
      <c r="G5" s="336"/>
      <c r="H5" s="337"/>
      <c r="I5" s="337"/>
    </row>
    <row r="6" spans="1:10">
      <c r="A6" s="336"/>
      <c r="B6" s="201" t="s">
        <v>10</v>
      </c>
      <c r="C6" s="335"/>
      <c r="D6" s="199" t="s">
        <v>10</v>
      </c>
      <c r="E6" s="199" t="s">
        <v>10</v>
      </c>
      <c r="F6" s="204" t="s">
        <v>10</v>
      </c>
      <c r="G6" s="199" t="s">
        <v>11</v>
      </c>
      <c r="H6" s="337"/>
      <c r="I6" s="337"/>
    </row>
    <row r="7" spans="1:10" s="136" customFormat="1" ht="21.75" customHeight="1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>
      <c r="A13" s="371" t="s">
        <v>19</v>
      </c>
      <c r="B13" s="331"/>
      <c r="C13" s="331"/>
      <c r="D13" s="331"/>
      <c r="E13" s="331"/>
      <c r="F13" s="331"/>
      <c r="G13" s="331"/>
      <c r="H13" s="331"/>
      <c r="I13" s="372"/>
    </row>
    <row r="14" spans="1:10" s="153" customFormat="1" ht="45" customHeight="1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>
      <c r="A24" s="373" t="s">
        <v>127</v>
      </c>
      <c r="B24" s="373"/>
      <c r="C24" s="373"/>
      <c r="D24" s="373"/>
      <c r="E24" s="373"/>
      <c r="F24" s="373"/>
      <c r="G24" s="373"/>
      <c r="H24" s="373"/>
      <c r="I24" s="373"/>
    </row>
    <row r="25" spans="1:10">
      <c r="A25" s="126"/>
      <c r="B25" s="213"/>
      <c r="C25" s="333" t="s">
        <v>0</v>
      </c>
      <c r="D25" s="333"/>
      <c r="E25" s="333"/>
      <c r="F25" s="333"/>
      <c r="G25" s="333"/>
      <c r="H25" s="129"/>
      <c r="I25" s="129"/>
    </row>
    <row r="26" spans="1:10">
      <c r="A26" s="336" t="s">
        <v>1</v>
      </c>
      <c r="B26" s="335" t="s">
        <v>2</v>
      </c>
      <c r="C26" s="335" t="s">
        <v>3</v>
      </c>
      <c r="D26" s="336" t="s">
        <v>4</v>
      </c>
      <c r="E26" s="336" t="s">
        <v>5</v>
      </c>
      <c r="F26" s="337" t="s">
        <v>6</v>
      </c>
      <c r="G26" s="336" t="s">
        <v>7</v>
      </c>
      <c r="H26" s="337" t="s">
        <v>8</v>
      </c>
      <c r="I26" s="337" t="s">
        <v>9</v>
      </c>
    </row>
    <row r="27" spans="1:10">
      <c r="A27" s="336"/>
      <c r="B27" s="335"/>
      <c r="C27" s="335"/>
      <c r="D27" s="336"/>
      <c r="E27" s="336"/>
      <c r="F27" s="337"/>
      <c r="G27" s="336"/>
      <c r="H27" s="337"/>
      <c r="I27" s="337"/>
    </row>
    <row r="28" spans="1:10">
      <c r="A28" s="336"/>
      <c r="B28" s="201" t="s">
        <v>10</v>
      </c>
      <c r="C28" s="335"/>
      <c r="D28" s="199" t="s">
        <v>10</v>
      </c>
      <c r="E28" s="199" t="s">
        <v>10</v>
      </c>
      <c r="F28" s="204" t="s">
        <v>10</v>
      </c>
      <c r="G28" s="199" t="s">
        <v>11</v>
      </c>
      <c r="H28" s="337"/>
      <c r="I28" s="337"/>
    </row>
    <row r="29" spans="1:10" ht="25.5" customHeight="1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>
      <c r="A35" s="371" t="s">
        <v>19</v>
      </c>
      <c r="B35" s="331"/>
      <c r="C35" s="331"/>
      <c r="D35" s="331"/>
      <c r="E35" s="331"/>
      <c r="F35" s="331"/>
      <c r="G35" s="331"/>
      <c r="H35" s="331"/>
      <c r="I35" s="372"/>
    </row>
    <row r="36" spans="1:10" ht="39.75" customHeight="1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38" t="s">
        <v>209</v>
      </c>
      <c r="B1" s="338"/>
      <c r="C1" s="338"/>
      <c r="D1" s="338"/>
      <c r="E1" s="338"/>
      <c r="F1" s="338"/>
      <c r="G1" s="338"/>
      <c r="H1" s="338"/>
      <c r="I1" s="338"/>
      <c r="J1" s="338" t="s">
        <v>208</v>
      </c>
      <c r="K1" s="338"/>
      <c r="L1" s="338"/>
    </row>
    <row r="2" spans="1:12" ht="19.5" customHeight="1">
      <c r="A2" s="339" t="s">
        <v>1</v>
      </c>
      <c r="B2" s="339" t="s">
        <v>129</v>
      </c>
      <c r="C2" s="339" t="s">
        <v>130</v>
      </c>
      <c r="D2" s="340" t="s">
        <v>131</v>
      </c>
      <c r="E2" s="340" t="s">
        <v>132</v>
      </c>
      <c r="F2" s="341" t="s">
        <v>133</v>
      </c>
      <c r="G2" s="341" t="s">
        <v>134</v>
      </c>
      <c r="H2" s="342" t="s">
        <v>135</v>
      </c>
      <c r="I2" s="342"/>
      <c r="J2" s="342"/>
      <c r="K2" s="342"/>
      <c r="L2" s="342"/>
    </row>
    <row r="3" spans="1:12" ht="13.5" customHeight="1">
      <c r="A3" s="339"/>
      <c r="B3" s="339"/>
      <c r="C3" s="339"/>
      <c r="D3" s="340"/>
      <c r="E3" s="340"/>
      <c r="F3" s="341"/>
      <c r="G3" s="341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1" t="s">
        <v>210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</row>
    <row r="5" spans="1:12" ht="13.5" customHeight="1">
      <c r="A5" s="346" t="s">
        <v>59</v>
      </c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8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58" t="s">
        <v>29</v>
      </c>
      <c r="D10" s="347"/>
      <c r="E10" s="347"/>
      <c r="F10" s="348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43" t="s">
        <v>61</v>
      </c>
      <c r="B11" s="343"/>
      <c r="C11" s="343"/>
      <c r="D11" s="343"/>
      <c r="E11" s="343"/>
      <c r="F11" s="343"/>
      <c r="G11" s="343"/>
      <c r="H11" s="343"/>
      <c r="I11" s="343"/>
      <c r="J11" s="343"/>
      <c r="K11" s="343"/>
      <c r="L11" s="343"/>
    </row>
    <row r="12" spans="1:12" s="32" customFormat="1" ht="19.5" customHeight="1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>
      <c r="A19" s="70" t="s">
        <v>143</v>
      </c>
      <c r="B19" s="34"/>
      <c r="C19" s="375" t="s">
        <v>212</v>
      </c>
      <c r="D19" s="376"/>
      <c r="E19" s="376"/>
      <c r="F19" s="377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>
      <c r="A20" s="346" t="s">
        <v>51</v>
      </c>
      <c r="B20" s="347"/>
      <c r="C20" s="347"/>
      <c r="D20" s="347"/>
      <c r="E20" s="347"/>
      <c r="F20" s="347"/>
      <c r="G20" s="347"/>
      <c r="H20" s="347"/>
      <c r="I20" s="347"/>
      <c r="J20" s="347"/>
      <c r="K20" s="347"/>
      <c r="L20" s="348"/>
    </row>
    <row r="21" spans="1:12" s="44" customFormat="1" ht="15.75" customHeight="1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>
      <c r="A22" s="85" t="s">
        <v>143</v>
      </c>
      <c r="B22" s="349">
        <v>60</v>
      </c>
      <c r="C22" s="350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>
      <c r="A23" s="346" t="s">
        <v>151</v>
      </c>
      <c r="B23" s="347"/>
      <c r="C23" s="347"/>
      <c r="D23" s="347"/>
      <c r="E23" s="347"/>
      <c r="F23" s="347"/>
      <c r="G23" s="347"/>
      <c r="H23" s="347"/>
      <c r="I23" s="347"/>
      <c r="J23" s="347"/>
      <c r="K23" s="347"/>
      <c r="L23" s="348"/>
    </row>
    <row r="24" spans="1:12" ht="16.5" customHeight="1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>
      <c r="A27" s="30" t="s">
        <v>143</v>
      </c>
      <c r="B27" s="25"/>
      <c r="C27" s="346">
        <v>200</v>
      </c>
      <c r="D27" s="347"/>
      <c r="E27" s="347"/>
      <c r="F27" s="348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>
      <c r="A28" s="358" t="s">
        <v>16</v>
      </c>
      <c r="B28" s="359"/>
      <c r="C28" s="359"/>
      <c r="D28" s="347"/>
      <c r="E28" s="347"/>
      <c r="F28" s="347"/>
      <c r="G28" s="347"/>
      <c r="H28" s="347"/>
      <c r="I28" s="347"/>
      <c r="J28" s="347"/>
      <c r="K28" s="347"/>
      <c r="L28" s="348"/>
    </row>
    <row r="29" spans="1:12" s="41" customFormat="1" ht="18" customHeight="1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>
      <c r="A30" s="352"/>
      <c r="B30" s="353"/>
      <c r="C30" s="353"/>
      <c r="D30" s="354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>
      <c r="A31" s="344" t="s">
        <v>154</v>
      </c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</row>
    <row r="32" spans="1:12" s="44" customFormat="1">
      <c r="A32" s="346" t="s">
        <v>67</v>
      </c>
      <c r="B32" s="347"/>
      <c r="C32" s="347"/>
      <c r="D32" s="347"/>
      <c r="E32" s="347"/>
      <c r="F32" s="347"/>
      <c r="G32" s="347"/>
      <c r="H32" s="347"/>
      <c r="I32" s="347"/>
      <c r="J32" s="347"/>
      <c r="K32" s="347"/>
      <c r="L32" s="348"/>
    </row>
    <row r="33" spans="1:12" s="7" customFormat="1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>
      <c r="A37" s="49" t="s">
        <v>143</v>
      </c>
      <c r="B37" s="349" t="s">
        <v>186</v>
      </c>
      <c r="C37" s="350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>
      <c r="A38" s="346" t="s">
        <v>70</v>
      </c>
      <c r="B38" s="347"/>
      <c r="C38" s="347"/>
      <c r="D38" s="347"/>
      <c r="E38" s="347"/>
      <c r="F38" s="347"/>
      <c r="G38" s="347"/>
      <c r="H38" s="347"/>
      <c r="I38" s="347"/>
      <c r="J38" s="347"/>
      <c r="K38" s="347"/>
      <c r="L38" s="348"/>
    </row>
    <row r="39" spans="1:12" ht="15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>
      <c r="A46" s="58" t="s">
        <v>143</v>
      </c>
      <c r="B46" s="374" t="s">
        <v>185</v>
      </c>
      <c r="C46" s="374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>
      <c r="A47" s="346" t="s">
        <v>213</v>
      </c>
      <c r="B47" s="347"/>
      <c r="C47" s="347"/>
      <c r="D47" s="347"/>
      <c r="E47" s="347"/>
      <c r="F47" s="347"/>
      <c r="G47" s="347"/>
      <c r="H47" s="347"/>
      <c r="I47" s="347"/>
      <c r="J47" s="347"/>
      <c r="K47" s="347"/>
      <c r="L47" s="348"/>
    </row>
    <row r="48" spans="1:1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>
      <c r="A51" s="58" t="s">
        <v>143</v>
      </c>
      <c r="B51" s="374" t="s">
        <v>187</v>
      </c>
      <c r="C51" s="374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>
      <c r="A52" s="358" t="s">
        <v>206</v>
      </c>
      <c r="B52" s="359"/>
      <c r="C52" s="359"/>
      <c r="D52" s="359"/>
      <c r="E52" s="359"/>
      <c r="F52" s="359"/>
      <c r="G52" s="359"/>
      <c r="H52" s="359"/>
      <c r="I52" s="359"/>
      <c r="J52" s="359"/>
      <c r="K52" s="359"/>
      <c r="L52" s="360"/>
    </row>
    <row r="53" spans="1:12" ht="13.5" thickBot="1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>
      <c r="A56" s="49" t="s">
        <v>143</v>
      </c>
      <c r="B56" s="349" t="s">
        <v>214</v>
      </c>
      <c r="C56" s="350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>
      <c r="A57" s="346" t="s">
        <v>23</v>
      </c>
      <c r="B57" s="347"/>
      <c r="C57" s="347"/>
      <c r="D57" s="347"/>
      <c r="E57" s="347"/>
      <c r="F57" s="347"/>
      <c r="G57" s="347"/>
      <c r="H57" s="347"/>
      <c r="I57" s="347"/>
      <c r="J57" s="347"/>
      <c r="K57" s="347"/>
      <c r="L57" s="348"/>
    </row>
    <row r="58" spans="1:1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>
      <c r="A60" s="58" t="s">
        <v>143</v>
      </c>
      <c r="B60" s="361">
        <v>200</v>
      </c>
      <c r="C60" s="362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>
      <c r="A61" s="30" t="s">
        <v>163</v>
      </c>
      <c r="B61" s="59">
        <v>80</v>
      </c>
      <c r="C61" s="59">
        <v>80</v>
      </c>
      <c r="D61" s="355"/>
      <c r="E61" s="356"/>
      <c r="F61" s="356"/>
      <c r="G61" s="357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55"/>
      <c r="E63" s="356"/>
      <c r="F63" s="356"/>
      <c r="G63" s="357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55" t="s">
        <v>133</v>
      </c>
      <c r="B65" s="356"/>
      <c r="C65" s="356"/>
      <c r="D65" s="357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5"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32" t="s">
        <v>100</v>
      </c>
      <c r="B1" s="332"/>
      <c r="C1" s="332"/>
      <c r="D1" s="332"/>
      <c r="E1" s="332"/>
      <c r="F1" s="332"/>
      <c r="G1" s="332"/>
      <c r="H1" s="332"/>
      <c r="I1" s="332"/>
    </row>
    <row r="2" spans="1:10" ht="21.75" customHeight="1">
      <c r="A2" s="126"/>
      <c r="B2" s="213"/>
      <c r="C2" s="333" t="s">
        <v>0</v>
      </c>
      <c r="D2" s="333"/>
      <c r="E2" s="333"/>
      <c r="F2" s="333"/>
      <c r="G2" s="333"/>
      <c r="H2" s="129"/>
      <c r="I2" s="129"/>
    </row>
    <row r="3" spans="1:10">
      <c r="A3" s="336" t="s">
        <v>1</v>
      </c>
      <c r="B3" s="335" t="s">
        <v>2</v>
      </c>
      <c r="C3" s="335" t="s">
        <v>3</v>
      </c>
      <c r="D3" s="336" t="s">
        <v>4</v>
      </c>
      <c r="E3" s="336" t="s">
        <v>5</v>
      </c>
      <c r="F3" s="337" t="s">
        <v>6</v>
      </c>
      <c r="G3" s="336" t="s">
        <v>7</v>
      </c>
      <c r="H3" s="337" t="s">
        <v>8</v>
      </c>
      <c r="I3" s="337" t="s">
        <v>9</v>
      </c>
    </row>
    <row r="4" spans="1:10">
      <c r="A4" s="336"/>
      <c r="B4" s="335"/>
      <c r="C4" s="335"/>
      <c r="D4" s="336"/>
      <c r="E4" s="336"/>
      <c r="F4" s="337"/>
      <c r="G4" s="336"/>
      <c r="H4" s="337"/>
      <c r="I4" s="337"/>
    </row>
    <row r="5" spans="1:10">
      <c r="A5" s="336"/>
      <c r="B5" s="201" t="s">
        <v>10</v>
      </c>
      <c r="C5" s="335"/>
      <c r="D5" s="199" t="s">
        <v>10</v>
      </c>
      <c r="E5" s="199" t="s">
        <v>10</v>
      </c>
      <c r="F5" s="204" t="s">
        <v>10</v>
      </c>
      <c r="G5" s="199" t="s">
        <v>11</v>
      </c>
      <c r="H5" s="337"/>
      <c r="I5" s="337"/>
    </row>
    <row r="6" spans="1:10" s="136" customFormat="1" ht="50.25" customHeight="1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>
      <c r="A12" s="378" t="s">
        <v>19</v>
      </c>
      <c r="B12" s="378"/>
      <c r="C12" s="378"/>
      <c r="D12" s="378"/>
      <c r="E12" s="378"/>
      <c r="F12" s="378"/>
      <c r="G12" s="378"/>
      <c r="H12" s="378"/>
      <c r="I12" s="378"/>
    </row>
    <row r="13" spans="1:10" s="153" customFormat="1" ht="39" customHeight="1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>
      <c r="A22" s="332" t="s">
        <v>101</v>
      </c>
      <c r="B22" s="332"/>
      <c r="C22" s="332"/>
      <c r="D22" s="332"/>
      <c r="E22" s="332"/>
      <c r="F22" s="332"/>
      <c r="G22" s="332"/>
      <c r="H22" s="332"/>
      <c r="I22" s="332"/>
    </row>
    <row r="23" spans="1:10">
      <c r="A23" s="126"/>
      <c r="B23" s="213"/>
      <c r="C23" s="333" t="s">
        <v>0</v>
      </c>
      <c r="D23" s="333"/>
      <c r="E23" s="333"/>
      <c r="F23" s="333"/>
      <c r="G23" s="333"/>
      <c r="H23" s="129"/>
      <c r="I23" s="129"/>
    </row>
    <row r="24" spans="1:10">
      <c r="A24" s="336" t="s">
        <v>1</v>
      </c>
      <c r="B24" s="335" t="s">
        <v>2</v>
      </c>
      <c r="C24" s="335" t="s">
        <v>3</v>
      </c>
      <c r="D24" s="336" t="s">
        <v>4</v>
      </c>
      <c r="E24" s="336" t="s">
        <v>5</v>
      </c>
      <c r="F24" s="337" t="s">
        <v>6</v>
      </c>
      <c r="G24" s="336" t="s">
        <v>7</v>
      </c>
      <c r="H24" s="337" t="s">
        <v>8</v>
      </c>
      <c r="I24" s="337" t="s">
        <v>9</v>
      </c>
    </row>
    <row r="25" spans="1:10">
      <c r="A25" s="336"/>
      <c r="B25" s="335"/>
      <c r="C25" s="335"/>
      <c r="D25" s="336"/>
      <c r="E25" s="336"/>
      <c r="F25" s="337"/>
      <c r="G25" s="336"/>
      <c r="H25" s="337"/>
      <c r="I25" s="337"/>
    </row>
    <row r="26" spans="1:10">
      <c r="A26" s="336"/>
      <c r="B26" s="201" t="s">
        <v>10</v>
      </c>
      <c r="C26" s="335"/>
      <c r="D26" s="199" t="s">
        <v>10</v>
      </c>
      <c r="E26" s="199" t="s">
        <v>10</v>
      </c>
      <c r="F26" s="204" t="s">
        <v>10</v>
      </c>
      <c r="G26" s="199" t="s">
        <v>11</v>
      </c>
      <c r="H26" s="337"/>
      <c r="I26" s="337"/>
    </row>
    <row r="27" spans="1:10" ht="63.75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>
      <c r="A33" s="378" t="s">
        <v>19</v>
      </c>
      <c r="B33" s="378"/>
      <c r="C33" s="378"/>
      <c r="D33" s="378"/>
      <c r="E33" s="378"/>
      <c r="F33" s="378"/>
      <c r="G33" s="378"/>
      <c r="H33" s="378"/>
      <c r="I33" s="378"/>
    </row>
    <row r="34" spans="1:10" ht="40.5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12</vt:i4>
      </vt:variant>
    </vt:vector>
  </HeadingPairs>
  <TitlesOfParts>
    <vt:vector size="42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день 1</vt:lpstr>
      <vt:lpstr>день 2</vt:lpstr>
      <vt:lpstr>день 3</vt:lpstr>
      <vt:lpstr>день 4</vt:lpstr>
      <vt:lpstr>день 5</vt:lpstr>
      <vt:lpstr>день 6</vt:lpstr>
      <vt:lpstr>день 7 </vt:lpstr>
      <vt:lpstr>день 8</vt:lpstr>
      <vt:lpstr>день 9</vt:lpstr>
      <vt:lpstr>день 10</vt:lpstr>
      <vt:lpstr>'10 день'!Область_печати</vt:lpstr>
      <vt:lpstr>'день 1'!Область_печати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happy</cp:lastModifiedBy>
  <cp:lastPrinted>2022-10-30T13:46:16Z</cp:lastPrinted>
  <dcterms:created xsi:type="dcterms:W3CDTF">2021-08-08T11:37:47Z</dcterms:created>
  <dcterms:modified xsi:type="dcterms:W3CDTF">2024-08-28T12:35:19Z</dcterms:modified>
</cp:coreProperties>
</file>