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515" windowHeight="8685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меню 1 день" sheetId="21" r:id="rId21"/>
    <sheet name="меню 2 день" sheetId="23" r:id="rId22"/>
    <sheet name="меню 3 день" sheetId="25" r:id="rId23"/>
    <sheet name="меню 4 день" sheetId="27" r:id="rId24"/>
    <sheet name="меню 5 день" sheetId="31" r:id="rId25"/>
    <sheet name="меню 6 день" sheetId="29" r:id="rId26"/>
    <sheet name="меню 7 день" sheetId="33" r:id="rId27"/>
    <sheet name="меню 8 день" sheetId="35" r:id="rId28"/>
    <sheet name="меню 9 день" sheetId="37" r:id="rId29"/>
    <sheet name="меню 10 день" sheetId="39" r:id="rId30"/>
  </sheets>
  <definedNames>
    <definedName name="_xlnm.Print_Area" localSheetId="18">'10 день'!$A$1:$I$42</definedName>
    <definedName name="_xlnm.Print_Area" localSheetId="20">'меню 1 день'!$A$2:$L$25</definedName>
    <definedName name="_xlnm.Print_Area" localSheetId="29">'меню 10 день'!$A$1:$L$23</definedName>
    <definedName name="_xlnm.Print_Area" localSheetId="21">'меню 2 день'!$A$1:$L$24</definedName>
    <definedName name="_xlnm.Print_Area" localSheetId="22">'меню 3 день'!$A$1:$L$23</definedName>
    <definedName name="_xlnm.Print_Area" localSheetId="23">'меню 4 день'!$A$1:$L$23</definedName>
    <definedName name="_xlnm.Print_Area" localSheetId="24">'меню 5 день'!$A$1:$L$23</definedName>
    <definedName name="_xlnm.Print_Area" localSheetId="25">'меню 6 день'!$A$1:$L$23</definedName>
    <definedName name="_xlnm.Print_Area" localSheetId="26">'меню 7 день'!$A$1:$L$23</definedName>
    <definedName name="_xlnm.Print_Area" localSheetId="27">'меню 8 день'!$A$1:$L$24</definedName>
    <definedName name="_xlnm.Print_Area" localSheetId="28">'меню 9 день'!$A$1:$L$23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39"/>
  <c r="K21"/>
  <c r="J21"/>
  <c r="I21"/>
  <c r="H21"/>
  <c r="G21"/>
  <c r="F21"/>
  <c r="E21"/>
  <c r="D21"/>
  <c r="L21" i="37"/>
  <c r="K21"/>
  <c r="J21"/>
  <c r="I21"/>
  <c r="H21"/>
  <c r="G21"/>
  <c r="F21"/>
  <c r="E21"/>
  <c r="D21"/>
  <c r="L22" i="35"/>
  <c r="K22"/>
  <c r="J22"/>
  <c r="I22"/>
  <c r="H22"/>
  <c r="G22"/>
  <c r="F22"/>
  <c r="E22"/>
  <c r="D22"/>
  <c r="M22" i="33"/>
  <c r="L21"/>
  <c r="K21"/>
  <c r="J21"/>
  <c r="I21"/>
  <c r="H21"/>
  <c r="G21"/>
  <c r="F21"/>
  <c r="E21"/>
  <c r="D21"/>
  <c r="D21" i="29"/>
  <c r="L21"/>
  <c r="K21"/>
  <c r="J21"/>
  <c r="I21"/>
  <c r="H21"/>
  <c r="G21"/>
  <c r="F21"/>
  <c r="E21"/>
  <c r="L20" i="31"/>
  <c r="K20"/>
  <c r="J20"/>
  <c r="I20"/>
  <c r="H20"/>
  <c r="G20"/>
  <c r="F20"/>
  <c r="E20"/>
  <c r="D20"/>
  <c r="L20" i="27"/>
  <c r="K20"/>
  <c r="J20"/>
  <c r="I20"/>
  <c r="I21" s="1"/>
  <c r="H20"/>
  <c r="G20"/>
  <c r="F20"/>
  <c r="E20"/>
  <c r="D20"/>
  <c r="L20" i="25"/>
  <c r="K20"/>
  <c r="J20"/>
  <c r="I20"/>
  <c r="H20"/>
  <c r="G20"/>
  <c r="F20"/>
  <c r="E20"/>
  <c r="D20"/>
  <c r="F23" i="23"/>
  <c r="G23"/>
  <c r="H23"/>
  <c r="I23"/>
  <c r="J23"/>
  <c r="K23"/>
  <c r="L23"/>
  <c r="E23"/>
  <c r="L22"/>
  <c r="K22"/>
  <c r="J22"/>
  <c r="I22"/>
  <c r="H22"/>
  <c r="G22"/>
  <c r="F22"/>
  <c r="E22"/>
  <c r="D22"/>
  <c r="F24" i="21"/>
  <c r="G24"/>
  <c r="H24"/>
  <c r="I24"/>
  <c r="J24"/>
  <c r="K24"/>
  <c r="L24"/>
  <c r="E24"/>
  <c r="L23"/>
  <c r="K23"/>
  <c r="J23"/>
  <c r="I23"/>
  <c r="H23"/>
  <c r="G23"/>
  <c r="F23"/>
  <c r="E23"/>
  <c r="L12" i="39" l="1"/>
  <c r="L22" s="1"/>
  <c r="D12"/>
  <c r="D13" i="35"/>
  <c r="L13" i="29"/>
  <c r="L22" s="1"/>
  <c r="D13"/>
  <c r="D11" i="31" l="1"/>
  <c r="K12" i="39" l="1"/>
  <c r="K22" s="1"/>
  <c r="J12"/>
  <c r="J22" s="1"/>
  <c r="I12"/>
  <c r="I22" s="1"/>
  <c r="H12"/>
  <c r="H22" s="1"/>
  <c r="G12"/>
  <c r="G22" s="1"/>
  <c r="F12"/>
  <c r="F22" s="1"/>
  <c r="E12"/>
  <c r="E22" s="1"/>
  <c r="D12" i="37"/>
  <c r="L12"/>
  <c r="L22" s="1"/>
  <c r="K12"/>
  <c r="K22" s="1"/>
  <c r="J12"/>
  <c r="J22" s="1"/>
  <c r="I12"/>
  <c r="I22" s="1"/>
  <c r="H12"/>
  <c r="H22" s="1"/>
  <c r="G12"/>
  <c r="G22" s="1"/>
  <c r="F12"/>
  <c r="F22" s="1"/>
  <c r="E12"/>
  <c r="E22" s="1"/>
  <c r="L13" i="35"/>
  <c r="L23" s="1"/>
  <c r="K13"/>
  <c r="K23" s="1"/>
  <c r="J13"/>
  <c r="J23" s="1"/>
  <c r="I13"/>
  <c r="I23" s="1"/>
  <c r="H13"/>
  <c r="H23" s="1"/>
  <c r="G13"/>
  <c r="G23" s="1"/>
  <c r="F13"/>
  <c r="F23" s="1"/>
  <c r="E13"/>
  <c r="E23" s="1"/>
  <c r="D12" i="33"/>
  <c r="L12"/>
  <c r="L22" s="1"/>
  <c r="K12"/>
  <c r="K22" s="1"/>
  <c r="J12"/>
  <c r="J22" s="1"/>
  <c r="I12"/>
  <c r="I22" s="1"/>
  <c r="H12"/>
  <c r="H22" s="1"/>
  <c r="G12"/>
  <c r="G22" s="1"/>
  <c r="F12"/>
  <c r="F22" s="1"/>
  <c r="E12"/>
  <c r="E22" s="1"/>
  <c r="K13" i="29"/>
  <c r="K22" s="1"/>
  <c r="J13"/>
  <c r="J22" s="1"/>
  <c r="I13"/>
  <c r="I22" s="1"/>
  <c r="H13"/>
  <c r="H22" s="1"/>
  <c r="G13"/>
  <c r="G22" s="1"/>
  <c r="F13"/>
  <c r="F22" s="1"/>
  <c r="E13"/>
  <c r="E22" s="1"/>
  <c r="L11" i="31" l="1"/>
  <c r="L21" s="1"/>
  <c r="K11"/>
  <c r="K21" s="1"/>
  <c r="J11"/>
  <c r="J21" s="1"/>
  <c r="I11"/>
  <c r="I21" s="1"/>
  <c r="H11"/>
  <c r="H21" s="1"/>
  <c r="G11"/>
  <c r="G21" s="1"/>
  <c r="F11"/>
  <c r="F21" s="1"/>
  <c r="E11"/>
  <c r="E21" s="1"/>
  <c r="D12" i="27"/>
  <c r="L12"/>
  <c r="L21" s="1"/>
  <c r="K12"/>
  <c r="K21" s="1"/>
  <c r="J12"/>
  <c r="J21" s="1"/>
  <c r="H12"/>
  <c r="H21" s="1"/>
  <c r="G12"/>
  <c r="G21" s="1"/>
  <c r="F12"/>
  <c r="F21" s="1"/>
  <c r="E12"/>
  <c r="E21" s="1"/>
  <c r="L12" i="25"/>
  <c r="L21" s="1"/>
  <c r="K12"/>
  <c r="K21" s="1"/>
  <c r="J12"/>
  <c r="J21" s="1"/>
  <c r="I12"/>
  <c r="I21" s="1"/>
  <c r="H12"/>
  <c r="H21" s="1"/>
  <c r="G12"/>
  <c r="G21" s="1"/>
  <c r="F12"/>
  <c r="F21" s="1"/>
  <c r="E12"/>
  <c r="E21" s="1"/>
  <c r="D13" i="23"/>
  <c r="L13"/>
  <c r="K13"/>
  <c r="J13"/>
  <c r="I13"/>
  <c r="H13"/>
  <c r="G13"/>
  <c r="F13"/>
  <c r="E13"/>
  <c r="L14" i="21"/>
  <c r="K14"/>
  <c r="J14"/>
  <c r="I14"/>
  <c r="H14"/>
  <c r="G14"/>
  <c r="F14"/>
  <c r="E14"/>
  <c r="E64" i="20" l="1"/>
  <c r="E62"/>
  <c r="F59"/>
  <c r="E59"/>
  <c r="E58"/>
  <c r="F58" s="1"/>
  <c r="F57"/>
  <c r="E57"/>
  <c r="F54"/>
  <c r="E54"/>
  <c r="F53"/>
  <c r="E53"/>
  <c r="E52"/>
  <c r="F52" s="1"/>
  <c r="F51"/>
  <c r="E51"/>
  <c r="E50"/>
  <c r="F50" s="1"/>
  <c r="F49"/>
  <c r="E49"/>
  <c r="E48"/>
  <c r="F48" s="1"/>
  <c r="F45"/>
  <c r="E44"/>
  <c r="F44" s="1"/>
  <c r="E43"/>
  <c r="F43" s="1"/>
  <c r="E42"/>
  <c r="F42" s="1"/>
  <c r="E41"/>
  <c r="F41" s="1"/>
  <c r="E40"/>
  <c r="F40" s="1"/>
  <c r="E39"/>
  <c r="F39" s="1"/>
  <c r="E36"/>
  <c r="F36" s="1"/>
  <c r="F35"/>
  <c r="E35"/>
  <c r="E34"/>
  <c r="F34" s="1"/>
  <c r="L31"/>
  <c r="K31"/>
  <c r="J31"/>
  <c r="I31"/>
  <c r="H31"/>
  <c r="E30"/>
  <c r="F30" s="1"/>
  <c r="G30" s="1"/>
  <c r="E27"/>
  <c r="F27" s="1"/>
  <c r="F26"/>
  <c r="E26"/>
  <c r="E25"/>
  <c r="F25" s="1"/>
  <c r="G23"/>
  <c r="E22"/>
  <c r="F22" s="1"/>
  <c r="F19"/>
  <c r="E19"/>
  <c r="E18"/>
  <c r="F18" s="1"/>
  <c r="F17"/>
  <c r="E17"/>
  <c r="E16"/>
  <c r="F16" s="1"/>
  <c r="F15"/>
  <c r="E15"/>
  <c r="E14"/>
  <c r="F14" s="1"/>
  <c r="F13"/>
  <c r="E13"/>
  <c r="E12"/>
  <c r="F12" s="1"/>
  <c r="E9"/>
  <c r="F9" s="1"/>
  <c r="E8"/>
  <c r="F8" s="1"/>
  <c r="E7"/>
  <c r="F7" s="1"/>
  <c r="E6"/>
  <c r="F6" s="1"/>
  <c r="G10" s="1"/>
  <c r="D41" i="10"/>
  <c r="G40"/>
  <c r="F40"/>
  <c r="E40"/>
  <c r="D40"/>
  <c r="C39"/>
  <c r="C38"/>
  <c r="C37"/>
  <c r="C36"/>
  <c r="C35"/>
  <c r="G32"/>
  <c r="G41" s="1"/>
  <c r="F32"/>
  <c r="F41" s="1"/>
  <c r="E32"/>
  <c r="E41" s="1"/>
  <c r="D32"/>
  <c r="C31"/>
  <c r="C30"/>
  <c r="C29"/>
  <c r="C28"/>
  <c r="C32" s="1"/>
  <c r="C27"/>
  <c r="E20"/>
  <c r="G19"/>
  <c r="F19"/>
  <c r="E19"/>
  <c r="D19"/>
  <c r="C19"/>
  <c r="G11"/>
  <c r="G20" s="1"/>
  <c r="F11"/>
  <c r="F20" s="1"/>
  <c r="E11"/>
  <c r="D11"/>
  <c r="D20" s="1"/>
  <c r="C11"/>
  <c r="C20" s="1"/>
  <c r="G65" i="19"/>
  <c r="E64"/>
  <c r="E62"/>
  <c r="F59"/>
  <c r="E59"/>
  <c r="E58"/>
  <c r="F58" s="1"/>
  <c r="F57"/>
  <c r="E57"/>
  <c r="E54"/>
  <c r="F53"/>
  <c r="E53"/>
  <c r="E52"/>
  <c r="F49"/>
  <c r="E49"/>
  <c r="E48"/>
  <c r="F48" s="1"/>
  <c r="F47"/>
  <c r="E47"/>
  <c r="F54" s="1"/>
  <c r="E46"/>
  <c r="F46" s="1"/>
  <c r="F45"/>
  <c r="E45"/>
  <c r="F52" s="1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E23"/>
  <c r="F23" s="1"/>
  <c r="G23" s="1"/>
  <c r="F21"/>
  <c r="G21" s="1"/>
  <c r="E21"/>
  <c r="E18"/>
  <c r="F18" s="1"/>
  <c r="E17"/>
  <c r="F17" s="1"/>
  <c r="E16"/>
  <c r="F16" s="1"/>
  <c r="G19" s="1"/>
  <c r="E14"/>
  <c r="F14" s="1"/>
  <c r="G14" s="1"/>
  <c r="E12"/>
  <c r="F12" s="1"/>
  <c r="G12" s="1"/>
  <c r="F9"/>
  <c r="E9"/>
  <c r="E8"/>
  <c r="F8" s="1"/>
  <c r="F7"/>
  <c r="E7"/>
  <c r="E6"/>
  <c r="F6" s="1"/>
  <c r="G10" s="1"/>
  <c r="G45" i="9"/>
  <c r="G44"/>
  <c r="F44"/>
  <c r="E44"/>
  <c r="D44"/>
  <c r="C43"/>
  <c r="C42"/>
  <c r="C41"/>
  <c r="C40"/>
  <c r="C39"/>
  <c r="C38"/>
  <c r="C37"/>
  <c r="C44" s="1"/>
  <c r="G35"/>
  <c r="F35"/>
  <c r="F45" s="1"/>
  <c r="E35"/>
  <c r="E45" s="1"/>
  <c r="D35"/>
  <c r="C34"/>
  <c r="A34"/>
  <c r="C33"/>
  <c r="A33"/>
  <c r="C32"/>
  <c r="A32"/>
  <c r="C31"/>
  <c r="A31"/>
  <c r="C29"/>
  <c r="A29"/>
  <c r="G22"/>
  <c r="G21"/>
  <c r="F21"/>
  <c r="F22" s="1"/>
  <c r="E21"/>
  <c r="D21"/>
  <c r="C21"/>
  <c r="G12"/>
  <c r="F12"/>
  <c r="E12"/>
  <c r="E22" s="1"/>
  <c r="D12"/>
  <c r="D22" s="1"/>
  <c r="C12"/>
  <c r="G59" i="18"/>
  <c r="E58"/>
  <c r="E56"/>
  <c r="F53"/>
  <c r="E53"/>
  <c r="E52"/>
  <c r="F52" s="1"/>
  <c r="F49"/>
  <c r="E49"/>
  <c r="E48"/>
  <c r="F48" s="1"/>
  <c r="F47"/>
  <c r="E47"/>
  <c r="E46"/>
  <c r="F46" s="1"/>
  <c r="F45"/>
  <c r="E45"/>
  <c r="E44"/>
  <c r="F44" s="1"/>
  <c r="F41"/>
  <c r="E40"/>
  <c r="F40" s="1"/>
  <c r="F39"/>
  <c r="E39"/>
  <c r="E38"/>
  <c r="F38" s="1"/>
  <c r="F37"/>
  <c r="E37"/>
  <c r="E36"/>
  <c r="F36" s="1"/>
  <c r="F35"/>
  <c r="E35"/>
  <c r="E32"/>
  <c r="F32" s="1"/>
  <c r="F31"/>
  <c r="E31"/>
  <c r="L28"/>
  <c r="K28"/>
  <c r="J28"/>
  <c r="I28"/>
  <c r="H28"/>
  <c r="G27"/>
  <c r="F27"/>
  <c r="E27"/>
  <c r="F24"/>
  <c r="E24"/>
  <c r="E23"/>
  <c r="F23" s="1"/>
  <c r="F22"/>
  <c r="E22"/>
  <c r="E20"/>
  <c r="F20" s="1"/>
  <c r="G20" s="1"/>
  <c r="E18"/>
  <c r="F18" s="1"/>
  <c r="G18" s="1"/>
  <c r="G16"/>
  <c r="F16"/>
  <c r="E16"/>
  <c r="F13"/>
  <c r="E13"/>
  <c r="E12"/>
  <c r="F12" s="1"/>
  <c r="F11"/>
  <c r="E11"/>
  <c r="E10"/>
  <c r="F10" s="1"/>
  <c r="F9"/>
  <c r="E9"/>
  <c r="E8"/>
  <c r="F8" s="1"/>
  <c r="F7"/>
  <c r="E7"/>
  <c r="E6"/>
  <c r="F6" s="1"/>
  <c r="G14" s="1"/>
  <c r="G43" i="8"/>
  <c r="C43"/>
  <c r="G42"/>
  <c r="F42"/>
  <c r="E42"/>
  <c r="D42"/>
  <c r="C42"/>
  <c r="G34"/>
  <c r="F34"/>
  <c r="F43" s="1"/>
  <c r="E34"/>
  <c r="E43" s="1"/>
  <c r="D34"/>
  <c r="C34"/>
  <c r="F21"/>
  <c r="E21"/>
  <c r="G20"/>
  <c r="F20"/>
  <c r="E20"/>
  <c r="D20"/>
  <c r="C20"/>
  <c r="G12"/>
  <c r="G21" s="1"/>
  <c r="F12"/>
  <c r="E12"/>
  <c r="D12"/>
  <c r="D21" s="1"/>
  <c r="C12"/>
  <c r="C21" s="1"/>
  <c r="C6"/>
  <c r="G64" i="17"/>
  <c r="E63"/>
  <c r="E61"/>
  <c r="E58"/>
  <c r="F58" s="1"/>
  <c r="F57"/>
  <c r="E57"/>
  <c r="E54"/>
  <c r="F54" s="1"/>
  <c r="F53"/>
  <c r="E53"/>
  <c r="E52"/>
  <c r="F52" s="1"/>
  <c r="F51"/>
  <c r="E51"/>
  <c r="E50"/>
  <c r="F50" s="1"/>
  <c r="F49"/>
  <c r="E49"/>
  <c r="E46"/>
  <c r="F46" s="1"/>
  <c r="F45"/>
  <c r="E45"/>
  <c r="E44"/>
  <c r="F44" s="1"/>
  <c r="F41"/>
  <c r="F40"/>
  <c r="E40"/>
  <c r="E39"/>
  <c r="F39" s="1"/>
  <c r="F38"/>
  <c r="E38"/>
  <c r="E37"/>
  <c r="F37" s="1"/>
  <c r="F36"/>
  <c r="E36"/>
  <c r="E35"/>
  <c r="F35" s="1"/>
  <c r="F34"/>
  <c r="E34"/>
  <c r="E33"/>
  <c r="F33" s="1"/>
  <c r="F30"/>
  <c r="E30"/>
  <c r="E29"/>
  <c r="F29" s="1"/>
  <c r="L26"/>
  <c r="K26"/>
  <c r="J26"/>
  <c r="I26"/>
  <c r="H26"/>
  <c r="F25"/>
  <c r="G25" s="1"/>
  <c r="E25"/>
  <c r="E23"/>
  <c r="F23" s="1"/>
  <c r="G23" s="1"/>
  <c r="E20"/>
  <c r="F20" s="1"/>
  <c r="F19"/>
  <c r="E19"/>
  <c r="E18"/>
  <c r="F18" s="1"/>
  <c r="G21" s="1"/>
  <c r="G16"/>
  <c r="F16"/>
  <c r="E16"/>
  <c r="F14"/>
  <c r="G14" s="1"/>
  <c r="E14"/>
  <c r="E12"/>
  <c r="F12" s="1"/>
  <c r="G12" s="1"/>
  <c r="E9"/>
  <c r="F9" s="1"/>
  <c r="F8"/>
  <c r="E8"/>
  <c r="E7"/>
  <c r="F7" s="1"/>
  <c r="F6"/>
  <c r="E6"/>
  <c r="E46" i="7"/>
  <c r="D46"/>
  <c r="G45"/>
  <c r="F45"/>
  <c r="E45"/>
  <c r="D45"/>
  <c r="C44"/>
  <c r="C43"/>
  <c r="C42"/>
  <c r="C41"/>
  <c r="C40"/>
  <c r="C39"/>
  <c r="C45" s="1"/>
  <c r="C38"/>
  <c r="G36"/>
  <c r="G46" s="1"/>
  <c r="F36"/>
  <c r="E36"/>
  <c r="D36"/>
  <c r="C36"/>
  <c r="A35"/>
  <c r="A34"/>
  <c r="A30"/>
  <c r="F23"/>
  <c r="E23"/>
  <c r="G22"/>
  <c r="F22"/>
  <c r="E22"/>
  <c r="D22"/>
  <c r="C22"/>
  <c r="G13"/>
  <c r="F13"/>
  <c r="E13"/>
  <c r="D13"/>
  <c r="D23" s="1"/>
  <c r="C13"/>
  <c r="E56" i="16"/>
  <c r="E54"/>
  <c r="F51"/>
  <c r="E51"/>
  <c r="E50"/>
  <c r="F50" s="1"/>
  <c r="F47"/>
  <c r="E47"/>
  <c r="E46"/>
  <c r="F46" s="1"/>
  <c r="F45"/>
  <c r="E45"/>
  <c r="E44"/>
  <c r="F44" s="1"/>
  <c r="F43"/>
  <c r="E43"/>
  <c r="E40"/>
  <c r="F40" s="1"/>
  <c r="F39"/>
  <c r="E39"/>
  <c r="E38"/>
  <c r="F38" s="1"/>
  <c r="F35"/>
  <c r="E34"/>
  <c r="F34" s="1"/>
  <c r="F33"/>
  <c r="E33"/>
  <c r="E32"/>
  <c r="F32" s="1"/>
  <c r="F31"/>
  <c r="E31"/>
  <c r="E30"/>
  <c r="F30" s="1"/>
  <c r="F29"/>
  <c r="E29"/>
  <c r="E26"/>
  <c r="F26" s="1"/>
  <c r="F25"/>
  <c r="E25"/>
  <c r="L22"/>
  <c r="K22"/>
  <c r="J22"/>
  <c r="I22"/>
  <c r="H22"/>
  <c r="E21"/>
  <c r="F21" s="1"/>
  <c r="G21" s="1"/>
  <c r="G19"/>
  <c r="F18"/>
  <c r="E18"/>
  <c r="E17"/>
  <c r="F17" s="1"/>
  <c r="F16"/>
  <c r="E16"/>
  <c r="F14"/>
  <c r="G14" s="1"/>
  <c r="E14"/>
  <c r="E12"/>
  <c r="F12" s="1"/>
  <c r="G12" s="1"/>
  <c r="E9"/>
  <c r="F9" s="1"/>
  <c r="F8"/>
  <c r="E8"/>
  <c r="E7"/>
  <c r="F7" s="1"/>
  <c r="F6"/>
  <c r="G10" s="1"/>
  <c r="G22" s="1"/>
  <c r="E6"/>
  <c r="E58" i="15"/>
  <c r="E56"/>
  <c r="F53"/>
  <c r="E53"/>
  <c r="E52"/>
  <c r="F52" s="1"/>
  <c r="F49"/>
  <c r="E49"/>
  <c r="E48"/>
  <c r="F48" s="1"/>
  <c r="F47"/>
  <c r="E47"/>
  <c r="E46"/>
  <c r="F46" s="1"/>
  <c r="F45"/>
  <c r="E45"/>
  <c r="E44"/>
  <c r="F44" s="1"/>
  <c r="F43"/>
  <c r="E43"/>
  <c r="F40"/>
  <c r="F39"/>
  <c r="E39"/>
  <c r="E38"/>
  <c r="F38" s="1"/>
  <c r="F37"/>
  <c r="E37"/>
  <c r="E36"/>
  <c r="F36" s="1"/>
  <c r="F35"/>
  <c r="E35"/>
  <c r="E34"/>
  <c r="F34" s="1"/>
  <c r="E31"/>
  <c r="F31" s="1"/>
  <c r="F30"/>
  <c r="E30"/>
  <c r="E29"/>
  <c r="F29" s="1"/>
  <c r="L26"/>
  <c r="K26"/>
  <c r="J26"/>
  <c r="I26"/>
  <c r="H26"/>
  <c r="E25"/>
  <c r="F25" s="1"/>
  <c r="G25" s="1"/>
  <c r="E23"/>
  <c r="F23" s="1"/>
  <c r="G23" s="1"/>
  <c r="G21"/>
  <c r="F20"/>
  <c r="E20"/>
  <c r="E19"/>
  <c r="F19" s="1"/>
  <c r="F18"/>
  <c r="E18"/>
  <c r="F14"/>
  <c r="G15" s="1"/>
  <c r="E14"/>
  <c r="E11"/>
  <c r="F11" s="1"/>
  <c r="F10"/>
  <c r="E10"/>
  <c r="E9"/>
  <c r="F9" s="1"/>
  <c r="F8"/>
  <c r="E8"/>
  <c r="E7"/>
  <c r="F7" s="1"/>
  <c r="F6"/>
  <c r="E6"/>
  <c r="F42" i="5"/>
  <c r="G41"/>
  <c r="G42" s="1"/>
  <c r="F41"/>
  <c r="E41"/>
  <c r="D41"/>
  <c r="C40"/>
  <c r="C39"/>
  <c r="C38"/>
  <c r="C37"/>
  <c r="C41" s="1"/>
  <c r="C36"/>
  <c r="G33"/>
  <c r="F33"/>
  <c r="E33"/>
  <c r="E42" s="1"/>
  <c r="D33"/>
  <c r="D42" s="1"/>
  <c r="C32"/>
  <c r="C31"/>
  <c r="C30"/>
  <c r="C29"/>
  <c r="C28"/>
  <c r="G21"/>
  <c r="F21"/>
  <c r="C21"/>
  <c r="G20"/>
  <c r="F20"/>
  <c r="E20"/>
  <c r="D20"/>
  <c r="C20"/>
  <c r="G12"/>
  <c r="F12"/>
  <c r="E12"/>
  <c r="E21" s="1"/>
  <c r="D12"/>
  <c r="D21" s="1"/>
  <c r="C12"/>
  <c r="E42" i="6"/>
  <c r="G41"/>
  <c r="F41"/>
  <c r="E41"/>
  <c r="D41"/>
  <c r="C40"/>
  <c r="C39"/>
  <c r="C38"/>
  <c r="C37"/>
  <c r="C36"/>
  <c r="C41" s="1"/>
  <c r="C35"/>
  <c r="C34"/>
  <c r="G32"/>
  <c r="G42" s="1"/>
  <c r="F32"/>
  <c r="F42" s="1"/>
  <c r="E32"/>
  <c r="D32"/>
  <c r="D42" s="1"/>
  <c r="C31"/>
  <c r="C30"/>
  <c r="C29"/>
  <c r="C28"/>
  <c r="C27"/>
  <c r="C32" s="1"/>
  <c r="C42" s="1"/>
  <c r="G20"/>
  <c r="F20"/>
  <c r="F21" s="1"/>
  <c r="E20"/>
  <c r="E21" s="1"/>
  <c r="D20"/>
  <c r="C20"/>
  <c r="G11"/>
  <c r="F11"/>
  <c r="E11"/>
  <c r="D11"/>
  <c r="D21" s="1"/>
  <c r="C11"/>
  <c r="G65" i="14"/>
  <c r="E64"/>
  <c r="E62"/>
  <c r="F59"/>
  <c r="E59"/>
  <c r="E58"/>
  <c r="F58" s="1"/>
  <c r="F55"/>
  <c r="E55"/>
  <c r="E54"/>
  <c r="F54" s="1"/>
  <c r="E53"/>
  <c r="F53" s="1"/>
  <c r="E50"/>
  <c r="F50" s="1"/>
  <c r="E49"/>
  <c r="F49" s="1"/>
  <c r="F48"/>
  <c r="E48"/>
  <c r="F45"/>
  <c r="E44"/>
  <c r="F44" s="1"/>
  <c r="F43"/>
  <c r="E43"/>
  <c r="E42"/>
  <c r="F42" s="1"/>
  <c r="F41"/>
  <c r="E41"/>
  <c r="E40"/>
  <c r="F40" s="1"/>
  <c r="F39"/>
  <c r="E39"/>
  <c r="E36"/>
  <c r="F36" s="1"/>
  <c r="F35"/>
  <c r="E35"/>
  <c r="E34"/>
  <c r="F34" s="1"/>
  <c r="F33"/>
  <c r="E33"/>
  <c r="L30"/>
  <c r="K30"/>
  <c r="J30"/>
  <c r="I30"/>
  <c r="H30"/>
  <c r="E29"/>
  <c r="F29" s="1"/>
  <c r="G29" s="1"/>
  <c r="F26"/>
  <c r="E26"/>
  <c r="E25"/>
  <c r="F25" s="1"/>
  <c r="G27" s="1"/>
  <c r="F24"/>
  <c r="E24"/>
  <c r="F21"/>
  <c r="G22" s="1"/>
  <c r="E21"/>
  <c r="E18"/>
  <c r="F18" s="1"/>
  <c r="F17"/>
  <c r="E17"/>
  <c r="E16"/>
  <c r="F16" s="1"/>
  <c r="F15"/>
  <c r="E15"/>
  <c r="E14"/>
  <c r="F14" s="1"/>
  <c r="F13"/>
  <c r="E13"/>
  <c r="E12"/>
  <c r="F12" s="1"/>
  <c r="G19" s="1"/>
  <c r="E9"/>
  <c r="F9" s="1"/>
  <c r="F8"/>
  <c r="E8"/>
  <c r="E7"/>
  <c r="F7" s="1"/>
  <c r="F6"/>
  <c r="E6"/>
  <c r="E44" i="3"/>
  <c r="D44"/>
  <c r="G43"/>
  <c r="F43"/>
  <c r="E43"/>
  <c r="D43"/>
  <c r="C42"/>
  <c r="C41"/>
  <c r="C40"/>
  <c r="C39"/>
  <c r="C38"/>
  <c r="C43" s="1"/>
  <c r="C37"/>
  <c r="C36"/>
  <c r="G34"/>
  <c r="G44" s="1"/>
  <c r="F34"/>
  <c r="F44" s="1"/>
  <c r="E34"/>
  <c r="D34"/>
  <c r="C33"/>
  <c r="C32"/>
  <c r="C31"/>
  <c r="C30"/>
  <c r="C29"/>
  <c r="C34" s="1"/>
  <c r="C44" s="1"/>
  <c r="G21"/>
  <c r="G22" s="1"/>
  <c r="F21"/>
  <c r="E21"/>
  <c r="D21"/>
  <c r="D22" s="1"/>
  <c r="C21"/>
  <c r="G12"/>
  <c r="F12"/>
  <c r="F22" s="1"/>
  <c r="E12"/>
  <c r="E22" s="1"/>
  <c r="D12"/>
  <c r="C12"/>
  <c r="G71" i="13"/>
  <c r="E70"/>
  <c r="E68"/>
  <c r="E65"/>
  <c r="F65" s="1"/>
  <c r="F64"/>
  <c r="E64"/>
  <c r="E61"/>
  <c r="F61" s="1"/>
  <c r="F60"/>
  <c r="E60"/>
  <c r="E59"/>
  <c r="F59" s="1"/>
  <c r="F58"/>
  <c r="E58"/>
  <c r="E57"/>
  <c r="F57" s="1"/>
  <c r="F56"/>
  <c r="E56"/>
  <c r="E55"/>
  <c r="F55" s="1"/>
  <c r="F54"/>
  <c r="E54"/>
  <c r="E51"/>
  <c r="F51" s="1"/>
  <c r="F50"/>
  <c r="E50"/>
  <c r="E49"/>
  <c r="F49" s="1"/>
  <c r="F48"/>
  <c r="E48"/>
  <c r="E47"/>
  <c r="F47" s="1"/>
  <c r="F46"/>
  <c r="E46"/>
  <c r="E45"/>
  <c r="F45" s="1"/>
  <c r="F44"/>
  <c r="E44"/>
  <c r="F41"/>
  <c r="E40"/>
  <c r="F40" s="1"/>
  <c r="F39"/>
  <c r="E39"/>
  <c r="E38"/>
  <c r="F38" s="1"/>
  <c r="F37"/>
  <c r="E37"/>
  <c r="E36"/>
  <c r="F36" s="1"/>
  <c r="F35"/>
  <c r="E35"/>
  <c r="E34"/>
  <c r="F34" s="1"/>
  <c r="F31"/>
  <c r="E31"/>
  <c r="E30"/>
  <c r="F30" s="1"/>
  <c r="F29"/>
  <c r="E29"/>
  <c r="E28"/>
  <c r="F28" s="1"/>
  <c r="F27"/>
  <c r="E27"/>
  <c r="E26"/>
  <c r="F26" s="1"/>
  <c r="L23"/>
  <c r="K23"/>
  <c r="J23"/>
  <c r="I23"/>
  <c r="H23"/>
  <c r="F22"/>
  <c r="G22" s="1"/>
  <c r="E22"/>
  <c r="E20"/>
  <c r="F20" s="1"/>
  <c r="G20" s="1"/>
  <c r="E17"/>
  <c r="F17" s="1"/>
  <c r="F16"/>
  <c r="E16"/>
  <c r="E15"/>
  <c r="F15" s="1"/>
  <c r="G18" s="1"/>
  <c r="F12"/>
  <c r="E12"/>
  <c r="E11"/>
  <c r="F11" s="1"/>
  <c r="F10"/>
  <c r="E10"/>
  <c r="E9"/>
  <c r="F9" s="1"/>
  <c r="F8"/>
  <c r="E8"/>
  <c r="E7"/>
  <c r="F7" s="1"/>
  <c r="G13" s="1"/>
  <c r="F6"/>
  <c r="E6"/>
  <c r="G41" i="4"/>
  <c r="F41"/>
  <c r="E41"/>
  <c r="D41"/>
  <c r="C40"/>
  <c r="C39"/>
  <c r="C37"/>
  <c r="C36"/>
  <c r="C41" s="1"/>
  <c r="C35"/>
  <c r="C34"/>
  <c r="G32"/>
  <c r="G42" s="1"/>
  <c r="F32"/>
  <c r="F42" s="1"/>
  <c r="E32"/>
  <c r="E42" s="1"/>
  <c r="D32"/>
  <c r="D42" s="1"/>
  <c r="C31"/>
  <c r="C30"/>
  <c r="C29"/>
  <c r="C28"/>
  <c r="C32" s="1"/>
  <c r="G21"/>
  <c r="C21"/>
  <c r="G20"/>
  <c r="F20"/>
  <c r="E20"/>
  <c r="D20"/>
  <c r="C20"/>
  <c r="G11"/>
  <c r="F11"/>
  <c r="F21" s="1"/>
  <c r="E11"/>
  <c r="E21" s="1"/>
  <c r="D11"/>
  <c r="D21" s="1"/>
  <c r="C11"/>
  <c r="G63" i="12"/>
  <c r="E62"/>
  <c r="E60"/>
  <c r="E57"/>
  <c r="F57" s="1"/>
  <c r="F56"/>
  <c r="E56"/>
  <c r="E53"/>
  <c r="F53" s="1"/>
  <c r="F52"/>
  <c r="E52"/>
  <c r="E51"/>
  <c r="F51" s="1"/>
  <c r="F50"/>
  <c r="E50"/>
  <c r="E49"/>
  <c r="F49" s="1"/>
  <c r="F48"/>
  <c r="E48"/>
  <c r="E47"/>
  <c r="F47" s="1"/>
  <c r="F46"/>
  <c r="E46"/>
  <c r="E45"/>
  <c r="F45" s="1"/>
  <c r="F44"/>
  <c r="E44"/>
  <c r="E41"/>
  <c r="F41" s="1"/>
  <c r="F40"/>
  <c r="E40"/>
  <c r="E39"/>
  <c r="F39" s="1"/>
  <c r="F36"/>
  <c r="F35"/>
  <c r="E35"/>
  <c r="E34"/>
  <c r="F34" s="1"/>
  <c r="F33"/>
  <c r="E33"/>
  <c r="E32"/>
  <c r="F32" s="1"/>
  <c r="F31"/>
  <c r="E31"/>
  <c r="E30"/>
  <c r="F30" s="1"/>
  <c r="F29"/>
  <c r="E29"/>
  <c r="E28"/>
  <c r="F28" s="1"/>
  <c r="F25"/>
  <c r="E25"/>
  <c r="E24"/>
  <c r="F24" s="1"/>
  <c r="L21"/>
  <c r="K21"/>
  <c r="J21"/>
  <c r="I21"/>
  <c r="H21"/>
  <c r="F20"/>
  <c r="G20" s="1"/>
  <c r="E20"/>
  <c r="E17"/>
  <c r="F17" s="1"/>
  <c r="F16"/>
  <c r="E16"/>
  <c r="E15"/>
  <c r="F15" s="1"/>
  <c r="G18" s="1"/>
  <c r="E13"/>
  <c r="F13" s="1"/>
  <c r="G13" s="1"/>
  <c r="G11"/>
  <c r="F11"/>
  <c r="E11"/>
  <c r="F8"/>
  <c r="E8"/>
  <c r="E7"/>
  <c r="F7" s="1"/>
  <c r="F6"/>
  <c r="E6"/>
  <c r="E44" i="2"/>
  <c r="D44"/>
  <c r="G43"/>
  <c r="F43"/>
  <c r="E43"/>
  <c r="D43"/>
  <c r="C42"/>
  <c r="C41"/>
  <c r="C40"/>
  <c r="C39"/>
  <c r="C38"/>
  <c r="C37"/>
  <c r="C43" s="1"/>
  <c r="C36"/>
  <c r="G34"/>
  <c r="G44" s="1"/>
  <c r="F34"/>
  <c r="F44" s="1"/>
  <c r="E34"/>
  <c r="D34"/>
  <c r="C33"/>
  <c r="C32"/>
  <c r="C31"/>
  <c r="C30"/>
  <c r="C29"/>
  <c r="C34" s="1"/>
  <c r="C44" s="1"/>
  <c r="D22"/>
  <c r="G21"/>
  <c r="F21"/>
  <c r="E21"/>
  <c r="D21"/>
  <c r="C21"/>
  <c r="G12"/>
  <c r="G22" s="1"/>
  <c r="F12"/>
  <c r="F22" s="1"/>
  <c r="E12"/>
  <c r="E22" s="1"/>
  <c r="D12"/>
  <c r="C12"/>
  <c r="C22" s="1"/>
  <c r="G66" i="11"/>
  <c r="E65"/>
  <c r="E63"/>
  <c r="E60"/>
  <c r="F60" s="1"/>
  <c r="F59"/>
  <c r="E59"/>
  <c r="E56"/>
  <c r="F56" s="1"/>
  <c r="F55"/>
  <c r="E55"/>
  <c r="E54"/>
  <c r="F54" s="1"/>
  <c r="F53"/>
  <c r="E53"/>
  <c r="E52"/>
  <c r="F52" s="1"/>
  <c r="F49"/>
  <c r="E49"/>
  <c r="E48"/>
  <c r="F48" s="1"/>
  <c r="F47"/>
  <c r="E47"/>
  <c r="F44"/>
  <c r="F43"/>
  <c r="E43"/>
  <c r="E42"/>
  <c r="F42" s="1"/>
  <c r="F41"/>
  <c r="E41"/>
  <c r="E40"/>
  <c r="F40" s="1"/>
  <c r="F39"/>
  <c r="E39"/>
  <c r="E38"/>
  <c r="F38" s="1"/>
  <c r="F37"/>
  <c r="E37"/>
  <c r="E36"/>
  <c r="F36" s="1"/>
  <c r="F35"/>
  <c r="E35"/>
  <c r="E32"/>
  <c r="F32" s="1"/>
  <c r="F31"/>
  <c r="E31"/>
  <c r="E30"/>
  <c r="F30" s="1"/>
  <c r="F29"/>
  <c r="E29"/>
  <c r="E28"/>
  <c r="F28" s="1"/>
  <c r="F27"/>
  <c r="E27"/>
  <c r="L24"/>
  <c r="K24"/>
  <c r="J24"/>
  <c r="I24"/>
  <c r="H24"/>
  <c r="G23"/>
  <c r="F23"/>
  <c r="E23"/>
  <c r="F21"/>
  <c r="G21" s="1"/>
  <c r="E21"/>
  <c r="E18"/>
  <c r="F18" s="1"/>
  <c r="F17"/>
  <c r="E17"/>
  <c r="E16"/>
  <c r="F16" s="1"/>
  <c r="E14"/>
  <c r="F14" s="1"/>
  <c r="G14" s="1"/>
  <c r="G12"/>
  <c r="F12"/>
  <c r="E12"/>
  <c r="F9"/>
  <c r="E9"/>
  <c r="E8"/>
  <c r="F8" s="1"/>
  <c r="F7"/>
  <c r="E7"/>
  <c r="E6"/>
  <c r="F6" s="1"/>
  <c r="G10" s="1"/>
  <c r="G46" i="1"/>
  <c r="F46"/>
  <c r="G45"/>
  <c r="F45"/>
  <c r="E45"/>
  <c r="D45"/>
  <c r="C44"/>
  <c r="C43"/>
  <c r="C42"/>
  <c r="C41"/>
  <c r="C40"/>
  <c r="C39"/>
  <c r="C38"/>
  <c r="C45" s="1"/>
  <c r="C46" s="1"/>
  <c r="G36"/>
  <c r="F36"/>
  <c r="E36"/>
  <c r="E46" s="1"/>
  <c r="D36"/>
  <c r="D46" s="1"/>
  <c r="C36"/>
  <c r="E23"/>
  <c r="D23"/>
  <c r="G22"/>
  <c r="F22"/>
  <c r="E22"/>
  <c r="D22"/>
  <c r="C22"/>
  <c r="G13"/>
  <c r="G23" s="1"/>
  <c r="F13"/>
  <c r="F23" s="1"/>
  <c r="E13"/>
  <c r="D13"/>
  <c r="C12"/>
  <c r="C11"/>
  <c r="A11"/>
  <c r="C10"/>
  <c r="C13" s="1"/>
  <c r="C23" s="1"/>
  <c r="C9"/>
  <c r="C8"/>
  <c r="C7"/>
  <c r="G19" i="11" l="1"/>
  <c r="C42" i="4"/>
  <c r="E42" i="10"/>
  <c r="G24" i="11"/>
  <c r="G9" i="12"/>
  <c r="G21" s="1"/>
  <c r="G23" i="13"/>
  <c r="G10" i="14"/>
  <c r="G30" s="1"/>
  <c r="G42" i="10"/>
  <c r="G24" i="19"/>
  <c r="C33" i="5"/>
  <c r="C42" s="1"/>
  <c r="G32" i="15"/>
  <c r="G41"/>
  <c r="G36" i="16"/>
  <c r="G57" s="1"/>
  <c r="F46" i="7"/>
  <c r="F42" i="10" s="1"/>
  <c r="G10" i="17"/>
  <c r="G26" s="1"/>
  <c r="D43" i="8"/>
  <c r="D42" i="10" s="1"/>
  <c r="G28" i="20"/>
  <c r="G12" i="15"/>
  <c r="G26" s="1"/>
  <c r="C46" i="7"/>
  <c r="G25" i="18"/>
  <c r="C35" i="9"/>
  <c r="C45" s="1"/>
  <c r="G28" i="18"/>
  <c r="C21" i="6"/>
  <c r="G21"/>
  <c r="C23" i="7"/>
  <c r="G23"/>
  <c r="D45" i="9"/>
  <c r="C40" i="10"/>
  <c r="C41" s="1"/>
  <c r="G20" i="20"/>
  <c r="G31" s="1"/>
  <c r="G37"/>
  <c r="G65" s="1"/>
  <c r="G59" i="15" l="1"/>
</calcChain>
</file>

<file path=xl/sharedStrings.xml><?xml version="1.0" encoding="utf-8"?>
<sst xmlns="http://schemas.openxmlformats.org/spreadsheetml/2006/main" count="2442" uniqueCount="341">
  <si>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</si>
  <si>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</si>
  <si>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</si>
  <si>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</si>
  <si>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</si>
  <si>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</si>
  <si>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</si>
  <si>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</si>
  <si>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</si>
  <si>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</si>
  <si>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</si>
  <si>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</si>
  <si>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</si>
  <si>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</si>
  <si>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</si>
  <si>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</si>
  <si>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</si>
  <si>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</si>
  <si>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</si>
  <si>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</si>
  <si>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</si>
  <si>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</si>
  <si>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</si>
  <si>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</si>
  <si>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</si>
  <si>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</si>
  <si>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</si>
  <si>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</si>
  <si>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</si>
  <si>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</si>
  <si>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</si>
  <si>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</si>
  <si>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</si>
  <si>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</si>
  <si>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</si>
  <si>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</si>
  <si>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</si>
  <si>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</si>
  <si>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</si>
  <si>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</si>
  <si>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</si>
  <si>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</si>
  <si>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</si>
  <si>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</si>
  <si>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</si>
  <si>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</si>
  <si>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</si>
  <si>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</si>
  <si>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</si>
  <si>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</si>
  <si>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</si>
  <si>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</si>
  <si>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</si>
  <si>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</si>
  <si>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</si>
  <si>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</si>
  <si>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</si>
  <si>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</si>
  <si>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</si>
  <si>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</si>
  <si>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</si>
  <si>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</si>
  <si>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</si>
  <si>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</si>
  <si>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</si>
  <si>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</si>
  <si>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</si>
  <si>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</si>
  <si>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</si>
  <si>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</si>
  <si>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</si>
  <si>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</si>
  <si>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</si>
  <si>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</si>
  <si>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</si>
  <si>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</si>
  <si>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</si>
  <si>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</si>
  <si>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</si>
  <si>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</si>
  <si>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</si>
  <si>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</si>
  <si>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</si>
  <si>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</si>
  <si>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</si>
  <si>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</si>
  <si>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</si>
  <si>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</si>
  <si>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</si>
  <si>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</si>
  <si>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</si>
  <si>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</si>
  <si>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</si>
  <si>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</si>
  <si>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</si>
  <si>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</si>
  <si>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</si>
  <si>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</si>
  <si>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</si>
  <si>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</si>
  <si>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</si>
  <si>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</si>
  <si>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</si>
  <si>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</si>
  <si>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</si>
  <si>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</si>
  <si>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</si>
  <si>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</si>
  <si>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</si>
  <si>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</si>
  <si>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</si>
  <si>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</si>
  <si>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</si>
  <si>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</si>
  <si>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</si>
  <si>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</si>
  <si>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</si>
  <si>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</si>
  <si>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</si>
  <si>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</si>
  <si>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</si>
  <si>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</si>
  <si>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</si>
  <si>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</si>
  <si>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</si>
  <si>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</si>
  <si>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</si>
  <si>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</si>
  <si>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</si>
  <si>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</si>
  <si>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</si>
  <si>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</si>
  <si>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</si>
  <si>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</si>
  <si>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</si>
  <si>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</si>
  <si>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</si>
  <si>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</si>
  <si>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</si>
  <si>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</si>
  <si>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</si>
  <si>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</si>
  <si>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</si>
  <si>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</si>
  <si>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</si>
  <si>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</si>
  <si>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</si>
  <si>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</si>
  <si>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</si>
  <si>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</si>
  <si>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</si>
  <si>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</si>
  <si>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</si>
  <si>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</si>
  <si>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</si>
  <si>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</si>
  <si>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</si>
  <si>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</si>
  <si>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</si>
  <si>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</si>
  <si>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</si>
  <si>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</si>
  <si>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</si>
  <si>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</si>
  <si>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</si>
  <si>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</si>
  <si>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</si>
  <si>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</si>
  <si>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</si>
  <si>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</si>
  <si>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</si>
  <si>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</si>
  <si>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</si>
  <si>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</si>
  <si>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</si>
  <si>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</si>
  <si>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</si>
  <si>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</si>
  <si>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</si>
  <si>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</si>
  <si>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</si>
  <si>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</si>
  <si>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</si>
  <si>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</si>
  <si>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</si>
  <si>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</si>
  <si>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</si>
  <si>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</si>
  <si>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</si>
  <si>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</si>
  <si>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</si>
  <si>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</si>
  <si>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</si>
  <si>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</si>
  <si>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</si>
  <si>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</si>
  <si>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</si>
  <si>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</si>
  <si>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</si>
  <si>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</si>
  <si>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</si>
  <si>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</si>
  <si>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</si>
  <si>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</si>
  <si>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</si>
  <si>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</si>
  <si>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</si>
  <si>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</si>
  <si>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</si>
  <si>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</si>
  <si>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</si>
  <si>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</si>
  <si>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</si>
  <si>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</si>
  <si>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</si>
  <si>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</si>
  <si>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</si>
  <si>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</si>
  <si>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</si>
  <si>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</si>
  <si>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</si>
  <si>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</si>
  <si>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</si>
  <si>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</si>
  <si>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</si>
  <si>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</si>
  <si>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</si>
  <si>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</si>
  <si>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</si>
  <si>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</si>
  <si>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</si>
  <si>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</si>
  <si>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</si>
  <si>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</si>
  <si>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</si>
  <si>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</si>
  <si>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</si>
  <si>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</si>
  <si>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</si>
  <si>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</si>
  <si>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</si>
  <si>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</si>
  <si>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</si>
  <si>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</si>
  <si>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</si>
  <si>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</si>
  <si>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</si>
  <si>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</si>
  <si>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</si>
  <si>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</si>
  <si>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</si>
  <si>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</si>
  <si>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</si>
  <si>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</si>
  <si>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</si>
  <si>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</si>
  <si>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</si>
  <si>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</si>
  <si>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</si>
  <si>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</si>
  <si>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</si>
  <si>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</si>
  <si>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</si>
  <si>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</si>
  <si>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</si>
  <si>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</si>
  <si>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</si>
  <si>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</si>
  <si>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</si>
  <si>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</si>
  <si>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</si>
  <si>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</si>
  <si>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</si>
  <si>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</si>
  <si>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</si>
  <si>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</si>
  <si>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</si>
  <si>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</si>
  <si>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</si>
  <si>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Какао с молоком</t>
  </si>
  <si>
    <t>1 день</t>
  </si>
  <si>
    <t xml:space="preserve">Утверждаю          </t>
  </si>
  <si>
    <t>Директор школы____________</t>
  </si>
  <si>
    <t>Завтрак</t>
  </si>
  <si>
    <t>шеф-повар</t>
  </si>
  <si>
    <t>2 день</t>
  </si>
  <si>
    <t>3 день</t>
  </si>
  <si>
    <t>4 день</t>
  </si>
  <si>
    <t>5 день</t>
  </si>
  <si>
    <t>6 день</t>
  </si>
  <si>
    <t>7день</t>
  </si>
  <si>
    <t>8день</t>
  </si>
  <si>
    <t>9день</t>
  </si>
  <si>
    <t>10 день</t>
  </si>
  <si>
    <t>Булочка "Веснушка"</t>
  </si>
  <si>
    <t>120</t>
  </si>
  <si>
    <t>Компот из плодов или ягод сушеных (шиповник)</t>
  </si>
  <si>
    <t>Плов с курицей</t>
  </si>
  <si>
    <t>Овощи по сезону (огурец соленый)</t>
  </si>
  <si>
    <t>Чай черный байховый с сахаром</t>
  </si>
  <si>
    <t>ИП Чернецкая С.Д.</t>
  </si>
  <si>
    <t>Хлеб пшеничный формовой белый 1 сорт</t>
  </si>
  <si>
    <t>Компот из ягод (смородина)</t>
  </si>
  <si>
    <t xml:space="preserve">Фрукты (Яблоко) </t>
  </si>
  <si>
    <t>7-11 лет</t>
  </si>
  <si>
    <t>12-18 лет</t>
  </si>
  <si>
    <t>Овощи по сезону (огурец свежий, помидор свежий, огурец соленый, помидор соленый)</t>
  </si>
  <si>
    <t>Компот из свежих плодов</t>
  </si>
  <si>
    <t>Запеканка творожно-манная со сгущ. молоком</t>
  </si>
  <si>
    <t>Каша манная</t>
  </si>
  <si>
    <t xml:space="preserve">Салат из моркови </t>
  </si>
  <si>
    <t>Оладьи с джемом</t>
  </si>
  <si>
    <t>Фрукты (Яблоко)</t>
  </si>
  <si>
    <t>Жаркое по-домашнему</t>
  </si>
  <si>
    <t>Омлет натуральный с зеленым горошком</t>
  </si>
  <si>
    <t>Чай каркаде</t>
  </si>
  <si>
    <t>Борщ с капустой и картофелем со сметаной</t>
  </si>
  <si>
    <t>Птица, в соусе с томатом</t>
  </si>
  <si>
    <t>Хлеб ржано-пшеничный пеклеванный</t>
  </si>
  <si>
    <t>Суп-лапша домашняя</t>
  </si>
  <si>
    <t>Макароны отварные</t>
  </si>
  <si>
    <t>82-25</t>
  </si>
  <si>
    <t>Салат витаминный</t>
  </si>
  <si>
    <t>Свекольник со сметаной</t>
  </si>
  <si>
    <t>Суп вермишелевый на мясном бульоне</t>
  </si>
  <si>
    <t>Пельмени на бульоне</t>
  </si>
  <si>
    <t>200</t>
  </si>
  <si>
    <t>Винегрет с растительным маслом</t>
  </si>
  <si>
    <t>Тефтели мясные паровые</t>
  </si>
  <si>
    <t>Суп картофельный с клецками</t>
  </si>
  <si>
    <t>Салат из квашенной капусты</t>
  </si>
  <si>
    <t>Суп картофельный с рисовой крупой</t>
  </si>
  <si>
    <t>Биточки паровые</t>
  </si>
  <si>
    <t>Пюре из бобовых с маслом</t>
  </si>
  <si>
    <t>Салат из свеклы с зеленым горошком</t>
  </si>
  <si>
    <t>Рассольник Ленинградский</t>
  </si>
  <si>
    <t>Тефтели мясные с рисом</t>
  </si>
  <si>
    <t>Котлета из индейки</t>
  </si>
  <si>
    <t>Суп картофельный с мясными фрикадельками</t>
  </si>
  <si>
    <t>Котлеты рыбные в томатном соусе</t>
  </si>
  <si>
    <t>Меню на 2023 год                                                                                                                      Питание для учащихся с ОВЗ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</si>
</sst>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3" fillId="0" borderId="0">
      <alignment vertical="center"/>
    </xf>
    <xf numFmtId="0" fontId="34" fillId="4" borderId="0">
      <protection locked="0"/>
    </xf>
    <xf numFmtId="0" fontId="35" fillId="5" borderId="16">
      <protection locked="0"/>
    </xf>
    <xf numFmtId="0" fontId="38" fillId="0" borderId="0">
      <alignment vertical="center"/>
    </xf>
  </cellStyleXfs>
  <cellXfs count="53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2" fontId="19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0" fontId="15" fillId="0" borderId="2" xfId="0" applyFont="1" applyFill="1" applyBorder="1" applyAlignment="1">
      <alignment vertical="center"/>
    </xf>
    <xf numFmtId="2" fontId="15" fillId="0" borderId="2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8" fillId="0" borderId="0" xfId="0" applyFont="1" applyBorder="1"/>
    <xf numFmtId="2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6" xfId="0" applyFont="1" applyBorder="1" applyAlignment="1">
      <alignment vertical="center" wrapText="1"/>
    </xf>
    <xf numFmtId="0" fontId="32" fillId="0" borderId="6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3" borderId="2" xfId="1" applyFont="1" applyFill="1" applyBorder="1" applyAlignment="1">
      <alignment horizontal="left" vertical="center"/>
    </xf>
    <xf numFmtId="0" fontId="20" fillId="3" borderId="2" xfId="1" applyFont="1" applyFill="1" applyBorder="1" applyAlignment="1">
      <alignment horizontal="left" vertical="center"/>
    </xf>
    <xf numFmtId="0" fontId="20" fillId="3" borderId="2" xfId="1" applyFont="1" applyFill="1" applyBorder="1" applyAlignment="1">
      <alignment horizontal="left" vertical="center" wrapText="1"/>
    </xf>
    <xf numFmtId="2" fontId="20" fillId="3" borderId="2" xfId="1" applyNumberFormat="1" applyFont="1" applyFill="1" applyBorder="1" applyAlignment="1">
      <alignment horizontal="center" vertical="center"/>
    </xf>
    <xf numFmtId="1" fontId="20" fillId="3" borderId="2" xfId="1" applyNumberFormat="1" applyFont="1" applyFill="1" applyBorder="1" applyAlignment="1">
      <alignment horizontal="center" vertical="center"/>
    </xf>
    <xf numFmtId="0" fontId="20" fillId="3" borderId="2" xfId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36" fillId="3" borderId="2" xfId="0" applyFont="1" applyFill="1" applyBorder="1" applyAlignment="1">
      <alignment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left" vertical="center"/>
    </xf>
    <xf numFmtId="0" fontId="20" fillId="3" borderId="2" xfId="1" applyFont="1" applyFill="1" applyBorder="1" applyAlignment="1">
      <alignment horizontal="left" vertical="center" wrapText="1"/>
    </xf>
    <xf numFmtId="0" fontId="36" fillId="3" borderId="2" xfId="1" applyFont="1" applyFill="1" applyBorder="1" applyAlignment="1">
      <alignment horizontal="left" vertical="center" wrapText="1"/>
    </xf>
    <xf numFmtId="0" fontId="20" fillId="3" borderId="2" xfId="1" applyFont="1" applyFill="1" applyBorder="1" applyAlignment="1">
      <alignment horizontal="center" vertical="center"/>
    </xf>
    <xf numFmtId="49" fontId="16" fillId="3" borderId="2" xfId="1" applyNumberFormat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1" fontId="20" fillId="3" borderId="5" xfId="1" applyNumberFormat="1" applyFont="1" applyFill="1" applyBorder="1" applyAlignment="1">
      <alignment horizontal="center" vertical="center"/>
    </xf>
    <xf numFmtId="0" fontId="20" fillId="3" borderId="2" xfId="1" applyFont="1" applyFill="1" applyBorder="1" applyAlignment="1">
      <alignment horizontal="center" vertical="center"/>
    </xf>
    <xf numFmtId="49" fontId="16" fillId="3" borderId="2" xfId="1" applyNumberFormat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1" fontId="20" fillId="3" borderId="5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16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0" fontId="20" fillId="3" borderId="2" xfId="1" applyFont="1" applyFill="1" applyBorder="1" applyAlignment="1">
      <alignment vertical="center" wrapText="1"/>
    </xf>
    <xf numFmtId="0" fontId="20" fillId="3" borderId="2" xfId="1" applyFont="1" applyFill="1" applyBorder="1" applyAlignment="1">
      <alignment horizontal="left" vertical="center"/>
    </xf>
    <xf numFmtId="0" fontId="36" fillId="3" borderId="2" xfId="1" applyFont="1" applyFill="1" applyBorder="1" applyAlignment="1">
      <alignment horizontal="left" vertical="center" wrapText="1"/>
    </xf>
    <xf numFmtId="0" fontId="36" fillId="3" borderId="2" xfId="1" applyFont="1" applyFill="1" applyBorder="1" applyAlignment="1">
      <alignment vertical="center" wrapText="1"/>
    </xf>
    <xf numFmtId="0" fontId="20" fillId="3" borderId="2" xfId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2" fontId="36" fillId="3" borderId="2" xfId="1" applyNumberFormat="1" applyFont="1" applyFill="1" applyBorder="1" applyAlignment="1">
      <alignment horizontal="center" vertical="center" wrapText="1"/>
    </xf>
    <xf numFmtId="2" fontId="20" fillId="3" borderId="2" xfId="1" applyNumberFormat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2" fontId="20" fillId="3" borderId="2" xfId="1" applyNumberFormat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2" fontId="20" fillId="3" borderId="2" xfId="1" applyNumberFormat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0" fontId="36" fillId="3" borderId="2" xfId="1" applyFont="1" applyFill="1" applyBorder="1" applyAlignment="1">
      <alignment horizontal="center" vertical="center"/>
    </xf>
    <xf numFmtId="0" fontId="20" fillId="3" borderId="2" xfId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2" fontId="20" fillId="3" borderId="2" xfId="1" applyNumberFormat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2" fontId="20" fillId="3" borderId="2" xfId="1" applyNumberFormat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2" fontId="20" fillId="3" borderId="2" xfId="1" applyNumberFormat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2" fontId="20" fillId="3" borderId="2" xfId="1" applyNumberFormat="1" applyFont="1" applyFill="1" applyBorder="1" applyAlignment="1">
      <alignment horizontal="center" vertical="center"/>
    </xf>
    <xf numFmtId="0" fontId="36" fillId="3" borderId="2" xfId="1" applyFont="1" applyFill="1" applyBorder="1" applyAlignment="1">
      <alignment horizontal="center" vertical="center" wrapText="1"/>
    </xf>
    <xf numFmtId="0" fontId="36" fillId="3" borderId="2" xfId="1" applyFont="1" applyFill="1" applyBorder="1" applyAlignment="1">
      <alignment horizontal="center" vertical="center"/>
    </xf>
    <xf numFmtId="0" fontId="20" fillId="3" borderId="2" xfId="1" applyFont="1" applyFill="1" applyBorder="1" applyAlignment="1">
      <alignment horizontal="left" vertical="center" wrapText="1"/>
    </xf>
    <xf numFmtId="0" fontId="36" fillId="3" borderId="2" xfId="1" applyFont="1" applyFill="1" applyBorder="1" applyAlignment="1">
      <alignment horizontal="left" vertical="center" wrapText="1"/>
    </xf>
    <xf numFmtId="0" fontId="20" fillId="3" borderId="1" xfId="1" applyFont="1" applyFill="1" applyBorder="1">
      <alignment vertical="center"/>
    </xf>
    <xf numFmtId="0" fontId="20" fillId="3" borderId="2" xfId="1" applyFont="1" applyFill="1" applyBorder="1" applyAlignment="1">
      <alignment horizontal="center" vertical="center"/>
    </xf>
    <xf numFmtId="1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20" fillId="3" borderId="2" xfId="1" applyNumberFormat="1" applyFont="1" applyFill="1" applyBorder="1" applyAlignment="1">
      <alignment horizontal="center" vertical="center"/>
    </xf>
    <xf numFmtId="0" fontId="20" fillId="3" borderId="2" xfId="1" applyFont="1" applyFill="1" applyBorder="1">
      <alignment vertical="center"/>
    </xf>
    <xf numFmtId="2" fontId="20" fillId="3" borderId="1" xfId="1" applyNumberFormat="1" applyFont="1" applyFill="1" applyBorder="1" applyAlignment="1">
      <alignment horizontal="center" vertical="center"/>
    </xf>
    <xf numFmtId="0" fontId="20" fillId="3" borderId="2" xfId="4" applyFont="1" applyFill="1" applyBorder="1" applyAlignment="1">
      <alignment horizontal="center" vertical="center"/>
    </xf>
    <xf numFmtId="1" fontId="20" fillId="3" borderId="1" xfId="4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/>
    </xf>
    <xf numFmtId="1" fontId="20" fillId="3" borderId="2" xfId="4" applyNumberFormat="1" applyFont="1" applyFill="1" applyBorder="1" applyAlignment="1">
      <alignment horizontal="center" vertical="center"/>
    </xf>
    <xf numFmtId="0" fontId="20" fillId="3" borderId="2" xfId="4" applyFont="1" applyFill="1" applyBorder="1" applyAlignment="1">
      <alignment horizontal="center" vertical="center"/>
    </xf>
    <xf numFmtId="0" fontId="20" fillId="3" borderId="2" xfId="4" applyFont="1" applyFill="1" applyBorder="1" applyAlignment="1">
      <alignment horizontal="left" vertical="center" wrapText="1"/>
    </xf>
    <xf numFmtId="0" fontId="36" fillId="3" borderId="2" xfId="4" applyFont="1" applyFill="1" applyBorder="1" applyAlignment="1">
      <alignment vertical="center" wrapText="1"/>
    </xf>
    <xf numFmtId="0" fontId="36" fillId="3" borderId="2" xfId="4" applyFont="1" applyFill="1" applyBorder="1" applyAlignment="1">
      <alignment horizontal="center" vertical="center" wrapText="1"/>
    </xf>
    <xf numFmtId="1" fontId="20" fillId="3" borderId="2" xfId="4" applyNumberFormat="1" applyFont="1" applyFill="1" applyBorder="1" applyAlignment="1">
      <alignment horizontal="center" vertical="center"/>
    </xf>
    <xf numFmtId="0" fontId="20" fillId="3" borderId="2" xfId="4" applyFont="1" applyFill="1" applyBorder="1" applyAlignment="1">
      <alignment horizontal="center" vertical="center"/>
    </xf>
    <xf numFmtId="0" fontId="36" fillId="3" borderId="2" xfId="4" applyFont="1" applyFill="1" applyBorder="1" applyAlignment="1">
      <alignment horizontal="center" vertical="center" wrapText="1"/>
    </xf>
    <xf numFmtId="2" fontId="20" fillId="3" borderId="2" xfId="4" applyNumberFormat="1" applyFont="1" applyFill="1" applyBorder="1" applyAlignment="1">
      <alignment horizontal="center" vertical="center"/>
    </xf>
    <xf numFmtId="2" fontId="36" fillId="3" borderId="2" xfId="4" applyNumberFormat="1" applyFont="1" applyFill="1" applyBorder="1" applyAlignment="1">
      <alignment horizontal="center" vertical="center" wrapText="1"/>
    </xf>
    <xf numFmtId="2" fontId="20" fillId="3" borderId="2" xfId="4" applyNumberFormat="1" applyFont="1" applyFill="1" applyBorder="1" applyAlignment="1">
      <alignment horizontal="center" vertical="center"/>
    </xf>
    <xf numFmtId="2" fontId="36" fillId="3" borderId="2" xfId="4" applyNumberFormat="1" applyFont="1" applyFill="1" applyBorder="1" applyAlignment="1">
      <alignment horizontal="center" vertical="center" wrapText="1"/>
    </xf>
    <xf numFmtId="2" fontId="20" fillId="3" borderId="2" xfId="4" applyNumberFormat="1" applyFont="1" applyFill="1" applyBorder="1" applyAlignment="1">
      <alignment horizontal="center" vertical="center"/>
    </xf>
    <xf numFmtId="2" fontId="36" fillId="3" borderId="2" xfId="4" applyNumberFormat="1" applyFont="1" applyFill="1" applyBorder="1" applyAlignment="1">
      <alignment horizontal="center" vertical="center" wrapText="1"/>
    </xf>
    <xf numFmtId="2" fontId="20" fillId="3" borderId="2" xfId="4" applyNumberFormat="1" applyFont="1" applyFill="1" applyBorder="1" applyAlignment="1">
      <alignment horizontal="center" vertical="center"/>
    </xf>
    <xf numFmtId="2" fontId="36" fillId="3" borderId="2" xfId="4" applyNumberFormat="1" applyFont="1" applyFill="1" applyBorder="1" applyAlignment="1">
      <alignment horizontal="center" vertical="center" wrapText="1"/>
    </xf>
    <xf numFmtId="2" fontId="20" fillId="3" borderId="2" xfId="4" applyNumberFormat="1" applyFont="1" applyFill="1" applyBorder="1" applyAlignment="1">
      <alignment horizontal="center" vertical="center"/>
    </xf>
    <xf numFmtId="0" fontId="36" fillId="3" borderId="2" xfId="4" applyFont="1" applyFill="1" applyBorder="1" applyAlignment="1">
      <alignment horizontal="center" vertical="center" wrapText="1"/>
    </xf>
    <xf numFmtId="2" fontId="20" fillId="3" borderId="2" xfId="4" applyNumberFormat="1" applyFont="1" applyFill="1" applyBorder="1" applyAlignment="1">
      <alignment horizontal="center" vertical="center"/>
    </xf>
    <xf numFmtId="2" fontId="36" fillId="3" borderId="2" xfId="4" applyNumberFormat="1" applyFont="1" applyFill="1" applyBorder="1" applyAlignment="1">
      <alignment horizontal="center" vertical="center" wrapText="1"/>
    </xf>
    <xf numFmtId="2" fontId="20" fillId="3" borderId="2" xfId="4" applyNumberFormat="1" applyFont="1" applyFill="1" applyBorder="1" applyAlignment="1">
      <alignment horizontal="center" vertical="center"/>
    </xf>
    <xf numFmtId="2" fontId="36" fillId="3" borderId="2" xfId="4" applyNumberFormat="1" applyFont="1" applyFill="1" applyBorder="1" applyAlignment="1">
      <alignment horizontal="center" vertical="center" wrapText="1"/>
    </xf>
    <xf numFmtId="2" fontId="20" fillId="3" borderId="2" xfId="4" applyNumberFormat="1" applyFont="1" applyFill="1" applyBorder="1" applyAlignment="1">
      <alignment horizontal="center" vertical="center"/>
    </xf>
    <xf numFmtId="2" fontId="36" fillId="3" borderId="2" xfId="4" applyNumberFormat="1" applyFont="1" applyFill="1" applyBorder="1" applyAlignment="1">
      <alignment horizontal="center" vertical="center" wrapText="1"/>
    </xf>
    <xf numFmtId="2" fontId="20" fillId="3" borderId="2" xfId="4" applyNumberFormat="1" applyFont="1" applyFill="1" applyBorder="1" applyAlignment="1">
      <alignment horizontal="center" vertical="center"/>
    </xf>
    <xf numFmtId="2" fontId="36" fillId="3" borderId="2" xfId="4" applyNumberFormat="1" applyFont="1" applyFill="1" applyBorder="1" applyAlignment="1">
      <alignment horizontal="center" vertical="center" wrapText="1"/>
    </xf>
    <xf numFmtId="1" fontId="20" fillId="3" borderId="2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 wrapText="1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0" xfId="0" applyFont="1" applyFill="1" applyAlignment="1">
      <alignment horizontal="left" vertical="center"/>
    </xf>
    <xf numFmtId="0" fontId="36" fillId="3" borderId="2" xfId="0" applyFont="1" applyFill="1" applyBorder="1" applyAlignment="1">
      <alignment horizontal="left" vertical="center" wrapText="1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2" fillId="0" borderId="6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/>
    </xf>
    <xf numFmtId="49" fontId="16" fillId="3" borderId="2" xfId="0" applyNumberFormat="1" applyFont="1" applyFill="1" applyBorder="1" applyAlignment="1">
      <alignment horizontal="center" vertical="center"/>
    </xf>
    <xf numFmtId="2" fontId="20" fillId="3" borderId="5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vertical="center"/>
    </xf>
    <xf numFmtId="2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/>
    </xf>
    <xf numFmtId="0" fontId="20" fillId="3" borderId="17" xfId="0" applyFont="1" applyFill="1" applyBorder="1" applyAlignment="1">
      <alignment horizontal="center" vertical="center"/>
    </xf>
    <xf numFmtId="2" fontId="20" fillId="3" borderId="3" xfId="0" applyNumberFormat="1" applyFont="1" applyFill="1" applyBorder="1" applyAlignment="1">
      <alignment horizontal="center" vertical="center"/>
    </xf>
    <xf numFmtId="2" fontId="20" fillId="3" borderId="17" xfId="0" applyNumberFormat="1" applyFont="1" applyFill="1" applyBorder="1" applyAlignment="1">
      <alignment horizontal="center" vertical="center"/>
    </xf>
    <xf numFmtId="0" fontId="7" fillId="0" borderId="0" xfId="0" applyFont="1"/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16" fillId="3" borderId="2" xfId="0" applyFont="1" applyFill="1" applyBorder="1" applyAlignment="1">
      <alignment horizontal="center" vertical="center"/>
    </xf>
    <xf numFmtId="2" fontId="20" fillId="3" borderId="4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2" fontId="1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1" fontId="20" fillId="3" borderId="5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</cellXfs>
  <cellStyles count="5">
    <cellStyle name="Вывод 2" xfId="3"/>
    <cellStyle name="Нейтральный 2" xfId="2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430" t="s">
        <v>43</v>
      </c>
      <c r="B2" s="430"/>
      <c r="C2" s="430"/>
      <c r="D2" s="430"/>
      <c r="E2" s="430"/>
      <c r="F2" s="430"/>
      <c r="G2" s="430"/>
      <c r="H2" s="430"/>
      <c r="I2" s="430"/>
    </row>
    <row r="3" spans="1:12" ht="25.5" customHeight="1">
      <c r="A3" s="216"/>
      <c r="B3" s="213"/>
      <c r="C3" s="435" t="s">
        <v>0</v>
      </c>
      <c r="D3" s="435"/>
      <c r="E3" s="435"/>
      <c r="F3" s="435"/>
      <c r="G3" s="435"/>
      <c r="H3" s="129"/>
      <c r="I3" s="129"/>
    </row>
    <row r="4" spans="1:12" s="153" customFormat="1">
      <c r="A4" s="431" t="s">
        <v>1</v>
      </c>
      <c r="B4" s="432" t="s">
        <v>2</v>
      </c>
      <c r="C4" s="432" t="s">
        <v>3</v>
      </c>
      <c r="D4" s="433" t="s">
        <v>4</v>
      </c>
      <c r="E4" s="433" t="s">
        <v>5</v>
      </c>
      <c r="F4" s="434" t="s">
        <v>6</v>
      </c>
      <c r="G4" s="433" t="s">
        <v>7</v>
      </c>
      <c r="H4" s="434" t="s">
        <v>8</v>
      </c>
      <c r="I4" s="434" t="s">
        <v>9</v>
      </c>
    </row>
    <row r="5" spans="1:12" s="153" customFormat="1" ht="7.5" customHeight="1">
      <c r="A5" s="431"/>
      <c r="B5" s="432"/>
      <c r="C5" s="432"/>
      <c r="D5" s="433"/>
      <c r="E5" s="433"/>
      <c r="F5" s="434"/>
      <c r="G5" s="433"/>
      <c r="H5" s="434"/>
      <c r="I5" s="434"/>
    </row>
    <row r="6" spans="1:12" s="153" customFormat="1">
      <c r="A6" s="431"/>
      <c r="B6" s="201" t="s">
        <v>10</v>
      </c>
      <c r="C6" s="432"/>
      <c r="D6" s="199" t="s">
        <v>10</v>
      </c>
      <c r="E6" s="199" t="s">
        <v>10</v>
      </c>
      <c r="F6" s="204" t="s">
        <v>10</v>
      </c>
      <c r="G6" s="199" t="s">
        <v>11</v>
      </c>
      <c r="H6" s="434"/>
      <c r="I6" s="434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436" t="s">
        <v>19</v>
      </c>
      <c r="B14" s="436"/>
      <c r="C14" s="436"/>
      <c r="D14" s="436"/>
      <c r="E14" s="436"/>
      <c r="F14" s="436"/>
      <c r="G14" s="436"/>
      <c r="H14" s="436"/>
      <c r="I14" s="436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430" t="s">
        <v>44</v>
      </c>
      <c r="B25" s="430"/>
      <c r="C25" s="430"/>
      <c r="D25" s="430"/>
      <c r="E25" s="430"/>
      <c r="F25" s="430"/>
      <c r="G25" s="430"/>
      <c r="H25" s="430"/>
      <c r="I25" s="430"/>
    </row>
    <row r="26" spans="1:9">
      <c r="A26" s="216"/>
      <c r="B26" s="213"/>
      <c r="C26" s="435" t="s">
        <v>0</v>
      </c>
      <c r="D26" s="435"/>
      <c r="E26" s="435"/>
      <c r="F26" s="435"/>
      <c r="G26" s="435"/>
      <c r="H26" s="129"/>
      <c r="I26" s="129"/>
    </row>
    <row r="27" spans="1:9" s="153" customFormat="1">
      <c r="A27" s="431" t="s">
        <v>1</v>
      </c>
      <c r="B27" s="432" t="s">
        <v>2</v>
      </c>
      <c r="C27" s="432" t="s">
        <v>3</v>
      </c>
      <c r="D27" s="433" t="s">
        <v>4</v>
      </c>
      <c r="E27" s="433" t="s">
        <v>5</v>
      </c>
      <c r="F27" s="434" t="s">
        <v>6</v>
      </c>
      <c r="G27" s="433" t="s">
        <v>7</v>
      </c>
      <c r="H27" s="434" t="s">
        <v>8</v>
      </c>
      <c r="I27" s="434" t="s">
        <v>9</v>
      </c>
    </row>
    <row r="28" spans="1:9" s="153" customFormat="1">
      <c r="A28" s="431"/>
      <c r="B28" s="432"/>
      <c r="C28" s="432"/>
      <c r="D28" s="433"/>
      <c r="E28" s="433"/>
      <c r="F28" s="434"/>
      <c r="G28" s="433"/>
      <c r="H28" s="434"/>
      <c r="I28" s="434"/>
    </row>
    <row r="29" spans="1:9" s="153" customFormat="1">
      <c r="A29" s="431"/>
      <c r="B29" s="201" t="s">
        <v>10</v>
      </c>
      <c r="C29" s="432"/>
      <c r="D29" s="199" t="s">
        <v>10</v>
      </c>
      <c r="E29" s="199" t="s">
        <v>10</v>
      </c>
      <c r="F29" s="204" t="s">
        <v>10</v>
      </c>
      <c r="G29" s="199" t="s">
        <v>11</v>
      </c>
      <c r="H29" s="434"/>
      <c r="I29" s="434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436" t="s">
        <v>19</v>
      </c>
      <c r="B37" s="436"/>
      <c r="C37" s="436"/>
      <c r="D37" s="436"/>
      <c r="E37" s="436"/>
      <c r="F37" s="436"/>
      <c r="G37" s="436"/>
      <c r="H37" s="436"/>
      <c r="I37" s="436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470" t="s">
        <v>89</v>
      </c>
      <c r="B2" s="470"/>
      <c r="C2" s="470"/>
      <c r="D2" s="470"/>
      <c r="E2" s="470"/>
      <c r="F2" s="470"/>
      <c r="G2" s="470"/>
      <c r="H2" s="470"/>
      <c r="I2" s="470"/>
    </row>
    <row r="3" spans="1:13" ht="25.5" customHeight="1">
      <c r="A3" s="126"/>
      <c r="B3" s="213"/>
      <c r="C3" s="435" t="s">
        <v>0</v>
      </c>
      <c r="D3" s="435"/>
      <c r="E3" s="435"/>
      <c r="F3" s="435"/>
      <c r="G3" s="435"/>
      <c r="H3" s="129"/>
      <c r="I3" s="129"/>
    </row>
    <row r="4" spans="1:13">
      <c r="A4" s="433" t="s">
        <v>1</v>
      </c>
      <c r="B4" s="432" t="s">
        <v>2</v>
      </c>
      <c r="C4" s="432" t="s">
        <v>3</v>
      </c>
      <c r="D4" s="433" t="s">
        <v>4</v>
      </c>
      <c r="E4" s="433" t="s">
        <v>5</v>
      </c>
      <c r="F4" s="434" t="s">
        <v>6</v>
      </c>
      <c r="G4" s="433" t="s">
        <v>7</v>
      </c>
      <c r="H4" s="434" t="s">
        <v>8</v>
      </c>
      <c r="I4" s="434" t="s">
        <v>9</v>
      </c>
    </row>
    <row r="5" spans="1:13" ht="9.75" customHeight="1">
      <c r="A5" s="433"/>
      <c r="B5" s="432"/>
      <c r="C5" s="432"/>
      <c r="D5" s="433"/>
      <c r="E5" s="433"/>
      <c r="F5" s="434"/>
      <c r="G5" s="433"/>
      <c r="H5" s="434"/>
      <c r="I5" s="434"/>
    </row>
    <row r="6" spans="1:13">
      <c r="A6" s="433"/>
      <c r="B6" s="201" t="s">
        <v>10</v>
      </c>
      <c r="C6" s="432"/>
      <c r="D6" s="199" t="s">
        <v>10</v>
      </c>
      <c r="E6" s="199" t="s">
        <v>10</v>
      </c>
      <c r="F6" s="204" t="s">
        <v>10</v>
      </c>
      <c r="G6" s="199" t="s">
        <v>11</v>
      </c>
      <c r="H6" s="434"/>
      <c r="I6" s="434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471" t="s">
        <v>19</v>
      </c>
      <c r="B13" s="436"/>
      <c r="C13" s="436"/>
      <c r="D13" s="436"/>
      <c r="E13" s="436"/>
      <c r="F13" s="436"/>
      <c r="G13" s="436"/>
      <c r="H13" s="436"/>
      <c r="I13" s="472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470" t="s">
        <v>102</v>
      </c>
      <c r="B23" s="470"/>
      <c r="C23" s="470"/>
      <c r="D23" s="470"/>
      <c r="E23" s="470"/>
      <c r="F23" s="470"/>
      <c r="G23" s="470"/>
      <c r="H23" s="470"/>
      <c r="I23" s="470"/>
    </row>
    <row r="24" spans="1:13">
      <c r="A24" s="126"/>
      <c r="B24" s="213"/>
      <c r="C24" s="435" t="s">
        <v>0</v>
      </c>
      <c r="D24" s="435"/>
      <c r="E24" s="435"/>
      <c r="F24" s="435"/>
      <c r="G24" s="435"/>
      <c r="H24" s="129"/>
      <c r="I24" s="129"/>
    </row>
    <row r="25" spans="1:13">
      <c r="A25" s="433" t="s">
        <v>1</v>
      </c>
      <c r="B25" s="432" t="s">
        <v>2</v>
      </c>
      <c r="C25" s="432" t="s">
        <v>3</v>
      </c>
      <c r="D25" s="433" t="s">
        <v>4</v>
      </c>
      <c r="E25" s="433" t="s">
        <v>5</v>
      </c>
      <c r="F25" s="434" t="s">
        <v>6</v>
      </c>
      <c r="G25" s="433" t="s">
        <v>7</v>
      </c>
      <c r="H25" s="434" t="s">
        <v>8</v>
      </c>
      <c r="I25" s="434" t="s">
        <v>9</v>
      </c>
    </row>
    <row r="26" spans="1:13">
      <c r="A26" s="433"/>
      <c r="B26" s="432"/>
      <c r="C26" s="432"/>
      <c r="D26" s="433"/>
      <c r="E26" s="433"/>
      <c r="F26" s="434"/>
      <c r="G26" s="433"/>
      <c r="H26" s="434"/>
      <c r="I26" s="434"/>
    </row>
    <row r="27" spans="1:13">
      <c r="A27" s="433"/>
      <c r="B27" s="201" t="s">
        <v>10</v>
      </c>
      <c r="C27" s="432"/>
      <c r="D27" s="199" t="s">
        <v>10</v>
      </c>
      <c r="E27" s="199" t="s">
        <v>10</v>
      </c>
      <c r="F27" s="204" t="s">
        <v>10</v>
      </c>
      <c r="G27" s="199" t="s">
        <v>11</v>
      </c>
      <c r="H27" s="434"/>
      <c r="I27" s="434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471" t="s">
        <v>19</v>
      </c>
      <c r="B34" s="436"/>
      <c r="C34" s="436"/>
      <c r="D34" s="436"/>
      <c r="E34" s="436"/>
      <c r="F34" s="436"/>
      <c r="G34" s="436"/>
      <c r="H34" s="436"/>
      <c r="I34" s="472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457" t="s">
        <v>216</v>
      </c>
      <c r="B1" s="457"/>
      <c r="C1" s="457"/>
      <c r="D1" s="457"/>
      <c r="E1" s="457"/>
      <c r="F1" s="457"/>
      <c r="G1" s="457"/>
      <c r="H1" s="457"/>
      <c r="I1" s="457"/>
      <c r="J1" s="457" t="s">
        <v>128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215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217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440" t="s">
        <v>29</v>
      </c>
      <c r="D12" s="446"/>
      <c r="E12" s="446"/>
      <c r="F12" s="447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445" t="s">
        <v>51</v>
      </c>
      <c r="B13" s="446"/>
      <c r="C13" s="446"/>
      <c r="D13" s="446"/>
      <c r="E13" s="446"/>
      <c r="F13" s="446"/>
      <c r="G13" s="446"/>
      <c r="H13" s="446"/>
      <c r="I13" s="446"/>
      <c r="J13" s="446"/>
      <c r="K13" s="446"/>
      <c r="L13" s="447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443">
        <v>100</v>
      </c>
      <c r="C15" s="444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445" t="s">
        <v>151</v>
      </c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7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445">
        <v>200</v>
      </c>
      <c r="D21" s="446"/>
      <c r="E21" s="446"/>
      <c r="F21" s="447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453" t="s">
        <v>144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440" t="s">
        <v>16</v>
      </c>
      <c r="B24" s="441"/>
      <c r="C24" s="441"/>
      <c r="D24" s="446"/>
      <c r="E24" s="446"/>
      <c r="F24" s="446"/>
      <c r="G24" s="446"/>
      <c r="H24" s="446"/>
      <c r="I24" s="446"/>
      <c r="J24" s="446"/>
      <c r="K24" s="446"/>
      <c r="L24" s="447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450"/>
      <c r="B26" s="451"/>
      <c r="C26" s="451"/>
      <c r="D26" s="452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454" t="s">
        <v>154</v>
      </c>
      <c r="B27" s="455"/>
      <c r="C27" s="455"/>
      <c r="D27" s="455"/>
      <c r="E27" s="455"/>
      <c r="F27" s="455"/>
      <c r="G27" s="455"/>
      <c r="H27" s="455"/>
      <c r="I27" s="455"/>
      <c r="J27" s="455"/>
      <c r="K27" s="455"/>
      <c r="L27" s="455"/>
    </row>
    <row r="28" spans="1:12" s="7" customFormat="1">
      <c r="A28" s="479" t="s">
        <v>155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81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443" t="s">
        <v>186</v>
      </c>
      <c r="C32" s="444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445" t="s">
        <v>219</v>
      </c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7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478" t="s">
        <v>185</v>
      </c>
      <c r="C41" s="478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445" t="s">
        <v>94</v>
      </c>
      <c r="B42" s="446"/>
      <c r="C42" s="446"/>
      <c r="D42" s="446"/>
      <c r="E42" s="446"/>
      <c r="F42" s="446"/>
      <c r="G42" s="446"/>
      <c r="H42" s="446"/>
      <c r="I42" s="446"/>
      <c r="J42" s="446"/>
      <c r="K42" s="446"/>
      <c r="L42" s="447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443" t="s">
        <v>205</v>
      </c>
      <c r="C50" s="444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445" t="s">
        <v>23</v>
      </c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7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448">
        <v>200</v>
      </c>
      <c r="C54" s="449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437"/>
      <c r="E55" s="438"/>
      <c r="F55" s="438"/>
      <c r="G55" s="439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437"/>
      <c r="E57" s="438"/>
      <c r="F57" s="438"/>
      <c r="G57" s="439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437" t="s">
        <v>133</v>
      </c>
      <c r="B59" s="438"/>
      <c r="C59" s="438"/>
      <c r="D59" s="439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457" t="s">
        <v>226</v>
      </c>
      <c r="B1" s="457"/>
      <c r="C1" s="457"/>
      <c r="D1" s="457"/>
      <c r="E1" s="457"/>
      <c r="F1" s="457"/>
      <c r="G1" s="457"/>
      <c r="H1" s="457"/>
      <c r="I1" s="457"/>
      <c r="J1" s="457" t="s">
        <v>128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225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222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440" t="s">
        <v>29</v>
      </c>
      <c r="D10" s="446"/>
      <c r="E10" s="446"/>
      <c r="F10" s="447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453" t="s">
        <v>144</v>
      </c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453" t="s">
        <v>149</v>
      </c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445" t="s">
        <v>49</v>
      </c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7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445">
        <v>200</v>
      </c>
      <c r="D19" s="446"/>
      <c r="E19" s="446"/>
      <c r="F19" s="447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440" t="s">
        <v>16</v>
      </c>
      <c r="B20" s="441"/>
      <c r="C20" s="441"/>
      <c r="D20" s="446"/>
      <c r="E20" s="446"/>
      <c r="F20" s="446"/>
      <c r="G20" s="446"/>
      <c r="H20" s="446"/>
      <c r="I20" s="446"/>
      <c r="J20" s="446"/>
      <c r="K20" s="446"/>
      <c r="L20" s="447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450"/>
      <c r="B22" s="451"/>
      <c r="C22" s="451"/>
      <c r="D22" s="452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454" t="s">
        <v>154</v>
      </c>
      <c r="B23" s="455"/>
      <c r="C23" s="455"/>
      <c r="D23" s="455"/>
      <c r="E23" s="455"/>
      <c r="F23" s="455"/>
      <c r="G23" s="455"/>
      <c r="H23" s="455"/>
      <c r="I23" s="455"/>
      <c r="J23" s="455"/>
      <c r="K23" s="455"/>
      <c r="L23" s="455"/>
    </row>
    <row r="24" spans="1:12" s="44" customFormat="1">
      <c r="A24" s="445" t="s">
        <v>51</v>
      </c>
      <c r="B24" s="446"/>
      <c r="C24" s="446"/>
      <c r="D24" s="446"/>
      <c r="E24" s="446"/>
      <c r="F24" s="446"/>
      <c r="G24" s="446"/>
      <c r="H24" s="446"/>
      <c r="I24" s="446"/>
      <c r="J24" s="446"/>
      <c r="K24" s="446"/>
      <c r="L24" s="447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443" t="s">
        <v>184</v>
      </c>
      <c r="C27" s="444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445" t="s">
        <v>70</v>
      </c>
      <c r="B28" s="446"/>
      <c r="C28" s="446"/>
      <c r="D28" s="446"/>
      <c r="E28" s="446"/>
      <c r="F28" s="446"/>
      <c r="G28" s="446"/>
      <c r="H28" s="446"/>
      <c r="I28" s="446"/>
      <c r="J28" s="446"/>
      <c r="K28" s="446"/>
      <c r="L28" s="447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473" t="s">
        <v>185</v>
      </c>
      <c r="C36" s="473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445" t="s">
        <v>38</v>
      </c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7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443" t="s">
        <v>187</v>
      </c>
      <c r="C41" s="444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440" t="s">
        <v>97</v>
      </c>
      <c r="B42" s="441"/>
      <c r="C42" s="441"/>
      <c r="D42" s="441"/>
      <c r="E42" s="441"/>
      <c r="F42" s="441"/>
      <c r="G42" s="441"/>
      <c r="H42" s="441"/>
      <c r="I42" s="441"/>
      <c r="J42" s="441"/>
      <c r="K42" s="441"/>
      <c r="L42" s="442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443">
        <v>90</v>
      </c>
      <c r="C48" s="444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445" t="s">
        <v>23</v>
      </c>
      <c r="B49" s="446"/>
      <c r="C49" s="446"/>
      <c r="D49" s="446"/>
      <c r="E49" s="446"/>
      <c r="F49" s="446"/>
      <c r="G49" s="446"/>
      <c r="H49" s="446"/>
      <c r="I49" s="446"/>
      <c r="J49" s="446"/>
      <c r="K49" s="446"/>
      <c r="L49" s="447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448">
        <v>200</v>
      </c>
      <c r="C52" s="449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437"/>
      <c r="E53" s="438"/>
      <c r="F53" s="438"/>
      <c r="G53" s="439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437"/>
      <c r="E55" s="438"/>
      <c r="F55" s="438"/>
      <c r="G55" s="439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437" t="s">
        <v>133</v>
      </c>
      <c r="B57" s="438"/>
      <c r="C57" s="438"/>
      <c r="D57" s="439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  <mergeCell ref="A22:D22"/>
    <mergeCell ref="A23:L23"/>
    <mergeCell ref="A24:L24"/>
    <mergeCell ref="A4:L4"/>
    <mergeCell ref="A5:L5"/>
    <mergeCell ref="C10:F10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488" t="s">
        <v>104</v>
      </c>
      <c r="B2" s="488"/>
      <c r="C2" s="488"/>
      <c r="D2" s="488"/>
      <c r="E2" s="488"/>
      <c r="F2" s="488"/>
      <c r="G2" s="488"/>
      <c r="H2" s="488"/>
      <c r="I2" s="488"/>
    </row>
    <row r="3" spans="1:10" ht="25.5" customHeight="1">
      <c r="A3" s="90"/>
      <c r="B3" s="247"/>
      <c r="C3" s="486" t="s">
        <v>0</v>
      </c>
      <c r="D3" s="486"/>
      <c r="E3" s="486"/>
      <c r="F3" s="486"/>
      <c r="G3" s="486"/>
      <c r="H3" s="91"/>
      <c r="I3" s="91"/>
    </row>
    <row r="4" spans="1:10">
      <c r="A4" s="482" t="s">
        <v>1</v>
      </c>
      <c r="B4" s="487" t="s">
        <v>2</v>
      </c>
      <c r="C4" s="487" t="s">
        <v>3</v>
      </c>
      <c r="D4" s="482" t="s">
        <v>4</v>
      </c>
      <c r="E4" s="482" t="s">
        <v>5</v>
      </c>
      <c r="F4" s="483" t="s">
        <v>6</v>
      </c>
      <c r="G4" s="482" t="s">
        <v>7</v>
      </c>
      <c r="H4" s="483" t="s">
        <v>8</v>
      </c>
      <c r="I4" s="483" t="s">
        <v>9</v>
      </c>
    </row>
    <row r="5" spans="1:10">
      <c r="A5" s="482"/>
      <c r="B5" s="487"/>
      <c r="C5" s="487"/>
      <c r="D5" s="482"/>
      <c r="E5" s="482"/>
      <c r="F5" s="483"/>
      <c r="G5" s="482"/>
      <c r="H5" s="483"/>
      <c r="I5" s="483"/>
    </row>
    <row r="6" spans="1:10">
      <c r="A6" s="482"/>
      <c r="B6" s="209" t="s">
        <v>10</v>
      </c>
      <c r="C6" s="487"/>
      <c r="D6" s="208" t="s">
        <v>10</v>
      </c>
      <c r="E6" s="208" t="s">
        <v>10</v>
      </c>
      <c r="F6" s="210" t="s">
        <v>10</v>
      </c>
      <c r="G6" s="208" t="s">
        <v>11</v>
      </c>
      <c r="H6" s="483"/>
      <c r="I6" s="483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484" t="s">
        <v>19</v>
      </c>
      <c r="B14" s="484"/>
      <c r="C14" s="484"/>
      <c r="D14" s="484"/>
      <c r="E14" s="484"/>
      <c r="F14" s="484"/>
      <c r="G14" s="484"/>
      <c r="H14" s="484"/>
      <c r="I14" s="484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485" t="s">
        <v>105</v>
      </c>
      <c r="B25" s="485"/>
      <c r="C25" s="485"/>
      <c r="D25" s="485"/>
      <c r="E25" s="485"/>
      <c r="F25" s="485"/>
      <c r="G25" s="485"/>
      <c r="H25" s="485"/>
      <c r="I25" s="485"/>
    </row>
    <row r="26" spans="1:10">
      <c r="A26" s="90"/>
      <c r="B26" s="247"/>
      <c r="C26" s="486" t="s">
        <v>0</v>
      </c>
      <c r="D26" s="486"/>
      <c r="E26" s="486"/>
      <c r="F26" s="486"/>
      <c r="G26" s="486"/>
      <c r="H26" s="91"/>
      <c r="I26" s="91"/>
    </row>
    <row r="27" spans="1:10">
      <c r="A27" s="482" t="s">
        <v>1</v>
      </c>
      <c r="B27" s="487" t="s">
        <v>2</v>
      </c>
      <c r="C27" s="487" t="s">
        <v>3</v>
      </c>
      <c r="D27" s="482" t="s">
        <v>4</v>
      </c>
      <c r="E27" s="482" t="s">
        <v>5</v>
      </c>
      <c r="F27" s="483" t="s">
        <v>6</v>
      </c>
      <c r="G27" s="482" t="s">
        <v>7</v>
      </c>
      <c r="H27" s="483" t="s">
        <v>8</v>
      </c>
      <c r="I27" s="483" t="s">
        <v>9</v>
      </c>
    </row>
    <row r="28" spans="1:10">
      <c r="A28" s="482"/>
      <c r="B28" s="487"/>
      <c r="C28" s="487"/>
      <c r="D28" s="482"/>
      <c r="E28" s="482"/>
      <c r="F28" s="483"/>
      <c r="G28" s="482"/>
      <c r="H28" s="483"/>
      <c r="I28" s="483"/>
    </row>
    <row r="29" spans="1:10">
      <c r="A29" s="482"/>
      <c r="B29" s="209" t="s">
        <v>10</v>
      </c>
      <c r="C29" s="487"/>
      <c r="D29" s="208" t="s">
        <v>10</v>
      </c>
      <c r="E29" s="208" t="s">
        <v>10</v>
      </c>
      <c r="F29" s="210" t="s">
        <v>10</v>
      </c>
      <c r="G29" s="208" t="s">
        <v>11</v>
      </c>
      <c r="H29" s="483"/>
      <c r="I29" s="483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484" t="s">
        <v>19</v>
      </c>
      <c r="B37" s="484"/>
      <c r="C37" s="484"/>
      <c r="D37" s="484"/>
      <c r="E37" s="484"/>
      <c r="F37" s="484"/>
      <c r="G37" s="484"/>
      <c r="H37" s="484"/>
      <c r="I37" s="484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457" t="s">
        <v>227</v>
      </c>
      <c r="B1" s="457"/>
      <c r="C1" s="457"/>
      <c r="D1" s="457"/>
      <c r="E1" s="457"/>
      <c r="F1" s="457"/>
      <c r="G1" s="457"/>
      <c r="H1" s="457"/>
      <c r="I1" s="457"/>
      <c r="J1" s="457" t="s">
        <v>128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228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138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445" t="s">
        <v>45</v>
      </c>
      <c r="D10" s="446"/>
      <c r="E10" s="446"/>
      <c r="F10" s="447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453" t="s">
        <v>149</v>
      </c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453" t="s">
        <v>144</v>
      </c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453" t="s">
        <v>149</v>
      </c>
      <c r="B15" s="453"/>
      <c r="C15" s="453"/>
      <c r="D15" s="453"/>
      <c r="E15" s="453"/>
      <c r="F15" s="453"/>
      <c r="G15" s="453"/>
      <c r="H15" s="453"/>
      <c r="I15" s="453"/>
      <c r="J15" s="453"/>
      <c r="K15" s="453"/>
      <c r="L15" s="453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445" t="s">
        <v>151</v>
      </c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7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445">
        <v>200</v>
      </c>
      <c r="D21" s="446"/>
      <c r="E21" s="446"/>
      <c r="F21" s="447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445" t="s">
        <v>16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7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445" t="s">
        <v>262</v>
      </c>
      <c r="B24" s="446"/>
      <c r="C24" s="446"/>
      <c r="D24" s="446"/>
      <c r="E24" s="446"/>
      <c r="F24" s="446"/>
      <c r="G24" s="446"/>
      <c r="H24" s="446"/>
      <c r="I24" s="446"/>
      <c r="J24" s="446"/>
      <c r="K24" s="446"/>
      <c r="L24" s="447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450"/>
      <c r="B26" s="451"/>
      <c r="C26" s="451"/>
      <c r="D26" s="452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454" t="s">
        <v>154</v>
      </c>
      <c r="B27" s="455"/>
      <c r="C27" s="455"/>
      <c r="D27" s="455"/>
      <c r="E27" s="455"/>
      <c r="F27" s="455"/>
      <c r="G27" s="455"/>
      <c r="H27" s="455"/>
      <c r="I27" s="455"/>
      <c r="J27" s="455"/>
      <c r="K27" s="455"/>
      <c r="L27" s="455"/>
    </row>
    <row r="28" spans="1:12" s="44" customFormat="1">
      <c r="A28" s="445" t="s">
        <v>51</v>
      </c>
      <c r="B28" s="446"/>
      <c r="C28" s="446"/>
      <c r="D28" s="446"/>
      <c r="E28" s="446"/>
      <c r="F28" s="446"/>
      <c r="G28" s="446"/>
      <c r="H28" s="446"/>
      <c r="I28" s="446"/>
      <c r="J28" s="446"/>
      <c r="K28" s="446"/>
      <c r="L28" s="447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443" t="s">
        <v>186</v>
      </c>
      <c r="C31" s="444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445" t="s">
        <v>20</v>
      </c>
      <c r="B32" s="446"/>
      <c r="C32" s="446"/>
      <c r="D32" s="446"/>
      <c r="E32" s="446"/>
      <c r="F32" s="446"/>
      <c r="G32" s="446"/>
      <c r="H32" s="446"/>
      <c r="I32" s="446"/>
      <c r="J32" s="446"/>
      <c r="K32" s="446"/>
      <c r="L32" s="447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443" t="s">
        <v>185</v>
      </c>
      <c r="C42" s="444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445" t="s">
        <v>188</v>
      </c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7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443">
        <v>180</v>
      </c>
      <c r="C47" s="444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440" t="s">
        <v>237</v>
      </c>
      <c r="B48" s="441"/>
      <c r="C48" s="441"/>
      <c r="D48" s="441"/>
      <c r="E48" s="441"/>
      <c r="F48" s="441"/>
      <c r="G48" s="441"/>
      <c r="H48" s="441"/>
      <c r="I48" s="441"/>
      <c r="J48" s="441"/>
      <c r="K48" s="441"/>
      <c r="L48" s="442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443">
        <v>90</v>
      </c>
      <c r="C55" s="444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445" t="s">
        <v>23</v>
      </c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7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448">
        <v>200</v>
      </c>
      <c r="C59" s="449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437"/>
      <c r="E60" s="438"/>
      <c r="F60" s="438"/>
      <c r="G60" s="439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437"/>
      <c r="E62" s="438"/>
      <c r="F62" s="438"/>
      <c r="G62" s="43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437" t="s">
        <v>133</v>
      </c>
      <c r="B64" s="438"/>
      <c r="C64" s="438"/>
      <c r="D64" s="439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430" t="s">
        <v>110</v>
      </c>
      <c r="B1" s="430"/>
      <c r="C1" s="430"/>
      <c r="D1" s="430"/>
      <c r="E1" s="430"/>
      <c r="F1" s="430"/>
      <c r="G1" s="430"/>
      <c r="H1" s="430"/>
      <c r="I1" s="430"/>
    </row>
    <row r="2" spans="1:10" ht="25.5" customHeight="1">
      <c r="A2" s="126"/>
      <c r="B2" s="213"/>
      <c r="C2" s="435" t="s">
        <v>0</v>
      </c>
      <c r="D2" s="435"/>
      <c r="E2" s="435"/>
      <c r="F2" s="435"/>
      <c r="G2" s="435"/>
      <c r="H2" s="129"/>
      <c r="I2" s="129"/>
    </row>
    <row r="3" spans="1:10">
      <c r="A3" s="433" t="s">
        <v>1</v>
      </c>
      <c r="B3" s="432" t="s">
        <v>2</v>
      </c>
      <c r="C3" s="432" t="s">
        <v>3</v>
      </c>
      <c r="D3" s="433" t="s">
        <v>4</v>
      </c>
      <c r="E3" s="433" t="s">
        <v>5</v>
      </c>
      <c r="F3" s="434" t="s">
        <v>6</v>
      </c>
      <c r="G3" s="433" t="s">
        <v>7</v>
      </c>
      <c r="H3" s="434" t="s">
        <v>8</v>
      </c>
      <c r="I3" s="434" t="s">
        <v>9</v>
      </c>
    </row>
    <row r="4" spans="1:10">
      <c r="A4" s="433"/>
      <c r="B4" s="432"/>
      <c r="C4" s="432"/>
      <c r="D4" s="433"/>
      <c r="E4" s="433"/>
      <c r="F4" s="434"/>
      <c r="G4" s="433"/>
      <c r="H4" s="434"/>
      <c r="I4" s="434"/>
    </row>
    <row r="5" spans="1:10">
      <c r="A5" s="433"/>
      <c r="B5" s="201" t="s">
        <v>10</v>
      </c>
      <c r="C5" s="432"/>
      <c r="D5" s="199" t="s">
        <v>10</v>
      </c>
      <c r="E5" s="199" t="s">
        <v>10</v>
      </c>
      <c r="F5" s="204" t="s">
        <v>10</v>
      </c>
      <c r="G5" s="199" t="s">
        <v>11</v>
      </c>
      <c r="H5" s="434"/>
      <c r="I5" s="434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466" t="s">
        <v>19</v>
      </c>
      <c r="B13" s="466"/>
      <c r="C13" s="466"/>
      <c r="D13" s="466"/>
      <c r="E13" s="466"/>
      <c r="F13" s="466"/>
      <c r="G13" s="466"/>
      <c r="H13" s="466"/>
      <c r="I13" s="466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470" t="s">
        <v>111</v>
      </c>
      <c r="B23" s="470"/>
      <c r="C23" s="470"/>
      <c r="D23" s="470"/>
      <c r="E23" s="470"/>
      <c r="F23" s="470"/>
      <c r="G23" s="470"/>
      <c r="H23" s="470"/>
      <c r="I23" s="470"/>
    </row>
    <row r="24" spans="1:10">
      <c r="A24" s="126"/>
      <c r="B24" s="213"/>
      <c r="C24" s="435" t="s">
        <v>0</v>
      </c>
      <c r="D24" s="435"/>
      <c r="E24" s="435"/>
      <c r="F24" s="435"/>
      <c r="G24" s="435"/>
      <c r="H24" s="129"/>
      <c r="I24" s="129"/>
    </row>
    <row r="25" spans="1:10">
      <c r="A25" s="433" t="s">
        <v>1</v>
      </c>
      <c r="B25" s="432" t="s">
        <v>2</v>
      </c>
      <c r="C25" s="432" t="s">
        <v>3</v>
      </c>
      <c r="D25" s="433" t="s">
        <v>4</v>
      </c>
      <c r="E25" s="433" t="s">
        <v>5</v>
      </c>
      <c r="F25" s="434" t="s">
        <v>6</v>
      </c>
      <c r="G25" s="433" t="s">
        <v>7</v>
      </c>
      <c r="H25" s="434" t="s">
        <v>8</v>
      </c>
      <c r="I25" s="434" t="s">
        <v>9</v>
      </c>
    </row>
    <row r="26" spans="1:10">
      <c r="A26" s="433"/>
      <c r="B26" s="432"/>
      <c r="C26" s="432"/>
      <c r="D26" s="433"/>
      <c r="E26" s="433"/>
      <c r="F26" s="434"/>
      <c r="G26" s="433"/>
      <c r="H26" s="434"/>
      <c r="I26" s="434"/>
    </row>
    <row r="27" spans="1:10">
      <c r="A27" s="433"/>
      <c r="B27" s="201" t="s">
        <v>10</v>
      </c>
      <c r="C27" s="432"/>
      <c r="D27" s="199" t="s">
        <v>10</v>
      </c>
      <c r="E27" s="199" t="s">
        <v>10</v>
      </c>
      <c r="F27" s="204" t="s">
        <v>10</v>
      </c>
      <c r="G27" s="199" t="s">
        <v>11</v>
      </c>
      <c r="H27" s="434"/>
      <c r="I27" s="434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466" t="s">
        <v>19</v>
      </c>
      <c r="B35" s="466"/>
      <c r="C35" s="466"/>
      <c r="D35" s="466"/>
      <c r="E35" s="466"/>
      <c r="F35" s="466"/>
      <c r="G35" s="466"/>
      <c r="H35" s="466"/>
      <c r="I35" s="466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457" t="s">
        <v>258</v>
      </c>
      <c r="B1" s="457"/>
      <c r="C1" s="457"/>
      <c r="D1" s="457"/>
      <c r="E1" s="457"/>
      <c r="F1" s="457"/>
      <c r="G1" s="457"/>
      <c r="H1" s="457"/>
      <c r="I1" s="457"/>
      <c r="J1" s="457" t="s">
        <v>128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259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112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445" t="s">
        <v>45</v>
      </c>
      <c r="D14" s="446"/>
      <c r="E14" s="446"/>
      <c r="F14" s="447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453" t="s">
        <v>149</v>
      </c>
      <c r="B15" s="453"/>
      <c r="C15" s="453"/>
      <c r="D15" s="453"/>
      <c r="E15" s="453"/>
      <c r="F15" s="453"/>
      <c r="G15" s="453"/>
      <c r="H15" s="453"/>
      <c r="I15" s="453"/>
      <c r="J15" s="453"/>
      <c r="K15" s="453"/>
      <c r="L15" s="453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453" t="s">
        <v>144</v>
      </c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445" t="s">
        <v>65</v>
      </c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7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445" t="s">
        <v>49</v>
      </c>
      <c r="B21" s="446"/>
      <c r="C21" s="446"/>
      <c r="D21" s="446"/>
      <c r="E21" s="446"/>
      <c r="F21" s="446"/>
      <c r="G21" s="446"/>
      <c r="H21" s="446"/>
      <c r="I21" s="446"/>
      <c r="J21" s="446"/>
      <c r="K21" s="446"/>
      <c r="L21" s="447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445">
        <v>200</v>
      </c>
      <c r="D25" s="446"/>
      <c r="E25" s="446"/>
      <c r="F25" s="447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445" t="s">
        <v>16</v>
      </c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7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450"/>
      <c r="B28" s="451"/>
      <c r="C28" s="451"/>
      <c r="D28" s="452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454" t="s">
        <v>154</v>
      </c>
      <c r="B29" s="455"/>
      <c r="C29" s="455"/>
      <c r="D29" s="455"/>
      <c r="E29" s="455"/>
      <c r="F29" s="455"/>
      <c r="G29" s="455"/>
      <c r="H29" s="455"/>
      <c r="I29" s="455"/>
      <c r="J29" s="455"/>
      <c r="K29" s="455"/>
      <c r="L29" s="455"/>
    </row>
    <row r="30" spans="1:12" s="44" customFormat="1">
      <c r="A30" s="445" t="s">
        <v>51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7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443" t="s">
        <v>186</v>
      </c>
      <c r="C33" s="44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445" t="s">
        <v>70</v>
      </c>
      <c r="B34" s="446"/>
      <c r="C34" s="446"/>
      <c r="D34" s="446"/>
      <c r="E34" s="446"/>
      <c r="F34" s="446"/>
      <c r="G34" s="446"/>
      <c r="H34" s="446"/>
      <c r="I34" s="446"/>
      <c r="J34" s="446"/>
      <c r="K34" s="446"/>
      <c r="L34" s="447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473" t="s">
        <v>185</v>
      </c>
      <c r="C42" s="473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445" t="s">
        <v>217</v>
      </c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7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440" t="s">
        <v>238</v>
      </c>
      <c r="D50" s="446"/>
      <c r="E50" s="446"/>
      <c r="F50" s="447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445" t="s">
        <v>23</v>
      </c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7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448">
        <v>200</v>
      </c>
      <c r="C54" s="449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437"/>
      <c r="E55" s="438"/>
      <c r="F55" s="438"/>
      <c r="G55" s="439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437"/>
      <c r="E57" s="438"/>
      <c r="F57" s="438"/>
      <c r="G57" s="439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437" t="s">
        <v>133</v>
      </c>
      <c r="B59" s="438"/>
      <c r="C59" s="438"/>
      <c r="D59" s="439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  <mergeCell ref="A17:L17"/>
    <mergeCell ref="C25:F25"/>
    <mergeCell ref="A26:L26"/>
    <mergeCell ref="A28:D28"/>
    <mergeCell ref="A29:L29"/>
    <mergeCell ref="A21:L21"/>
    <mergeCell ref="A19:L19"/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430" t="s">
        <v>114</v>
      </c>
      <c r="B1" s="430"/>
      <c r="C1" s="430"/>
      <c r="D1" s="430"/>
      <c r="E1" s="430"/>
      <c r="F1" s="430"/>
      <c r="G1" s="430"/>
      <c r="H1" s="430"/>
      <c r="I1" s="430"/>
    </row>
    <row r="2" spans="1:10" ht="25.5" customHeight="1">
      <c r="A2" s="126"/>
      <c r="B2" s="236"/>
      <c r="C2" s="462" t="s">
        <v>0</v>
      </c>
      <c r="D2" s="462"/>
      <c r="E2" s="462"/>
      <c r="F2" s="462"/>
      <c r="G2" s="462"/>
      <c r="H2" s="127"/>
      <c r="I2" s="129"/>
    </row>
    <row r="3" spans="1:10">
      <c r="A3" s="433" t="s">
        <v>1</v>
      </c>
      <c r="B3" s="463" t="s">
        <v>2</v>
      </c>
      <c r="C3" s="432" t="s">
        <v>3</v>
      </c>
      <c r="D3" s="464" t="s">
        <v>4</v>
      </c>
      <c r="E3" s="464" t="s">
        <v>5</v>
      </c>
      <c r="F3" s="465" t="s">
        <v>6</v>
      </c>
      <c r="G3" s="464" t="s">
        <v>7</v>
      </c>
      <c r="H3" s="434" t="s">
        <v>8</v>
      </c>
      <c r="I3" s="434" t="s">
        <v>9</v>
      </c>
    </row>
    <row r="4" spans="1:10">
      <c r="A4" s="433"/>
      <c r="B4" s="463"/>
      <c r="C4" s="432"/>
      <c r="D4" s="464"/>
      <c r="E4" s="464"/>
      <c r="F4" s="465"/>
      <c r="G4" s="464"/>
      <c r="H4" s="434"/>
      <c r="I4" s="434"/>
    </row>
    <row r="5" spans="1:10">
      <c r="A5" s="433"/>
      <c r="B5" s="200" t="s">
        <v>10</v>
      </c>
      <c r="C5" s="432"/>
      <c r="D5" s="202" t="s">
        <v>10</v>
      </c>
      <c r="E5" s="202" t="s">
        <v>10</v>
      </c>
      <c r="F5" s="203" t="s">
        <v>10</v>
      </c>
      <c r="G5" s="202" t="s">
        <v>11</v>
      </c>
      <c r="H5" s="434"/>
      <c r="I5" s="434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466" t="s">
        <v>19</v>
      </c>
      <c r="B13" s="466"/>
      <c r="C13" s="466"/>
      <c r="D13" s="466"/>
      <c r="E13" s="466"/>
      <c r="F13" s="466"/>
      <c r="G13" s="466"/>
      <c r="H13" s="466"/>
      <c r="I13" s="466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470" t="s">
        <v>115</v>
      </c>
      <c r="B24" s="470"/>
      <c r="C24" s="470"/>
      <c r="D24" s="470"/>
      <c r="E24" s="470"/>
      <c r="F24" s="470"/>
      <c r="G24" s="470"/>
      <c r="H24" s="470"/>
      <c r="I24" s="470"/>
    </row>
    <row r="25" spans="1:13" ht="13.5" customHeight="1">
      <c r="A25" s="126"/>
      <c r="B25" s="236"/>
      <c r="C25" s="462" t="s">
        <v>0</v>
      </c>
      <c r="D25" s="462"/>
      <c r="E25" s="462"/>
      <c r="F25" s="462"/>
      <c r="G25" s="462"/>
      <c r="H25" s="127"/>
      <c r="I25" s="129"/>
    </row>
    <row r="26" spans="1:13" ht="10.5" customHeight="1">
      <c r="A26" s="433" t="s">
        <v>1</v>
      </c>
      <c r="B26" s="463" t="s">
        <v>2</v>
      </c>
      <c r="C26" s="432" t="s">
        <v>3</v>
      </c>
      <c r="D26" s="464" t="s">
        <v>4</v>
      </c>
      <c r="E26" s="464" t="s">
        <v>5</v>
      </c>
      <c r="F26" s="465" t="s">
        <v>6</v>
      </c>
      <c r="G26" s="464" t="s">
        <v>7</v>
      </c>
      <c r="H26" s="434" t="s">
        <v>8</v>
      </c>
      <c r="I26" s="434" t="s">
        <v>9</v>
      </c>
    </row>
    <row r="27" spans="1:13">
      <c r="A27" s="433"/>
      <c r="B27" s="463"/>
      <c r="C27" s="432"/>
      <c r="D27" s="464"/>
      <c r="E27" s="464"/>
      <c r="F27" s="465"/>
      <c r="G27" s="464"/>
      <c r="H27" s="434"/>
      <c r="I27" s="434"/>
    </row>
    <row r="28" spans="1:13">
      <c r="A28" s="433"/>
      <c r="B28" s="200" t="s">
        <v>10</v>
      </c>
      <c r="C28" s="432"/>
      <c r="D28" s="202" t="s">
        <v>10</v>
      </c>
      <c r="E28" s="202" t="s">
        <v>10</v>
      </c>
      <c r="F28" s="203" t="s">
        <v>10</v>
      </c>
      <c r="G28" s="202" t="s">
        <v>11</v>
      </c>
      <c r="H28" s="434"/>
      <c r="I28" s="434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466" t="s">
        <v>19</v>
      </c>
      <c r="B36" s="466"/>
      <c r="C36" s="466"/>
      <c r="D36" s="466"/>
      <c r="E36" s="466"/>
      <c r="F36" s="466"/>
      <c r="G36" s="466"/>
      <c r="H36" s="466"/>
      <c r="I36" s="466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457" t="s">
        <v>256</v>
      </c>
      <c r="B1" s="457"/>
      <c r="C1" s="457"/>
      <c r="D1" s="457"/>
      <c r="E1" s="457"/>
      <c r="F1" s="457"/>
      <c r="G1" s="457"/>
      <c r="H1" s="457"/>
      <c r="I1" s="457"/>
      <c r="J1" s="457" t="s">
        <v>128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257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116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440" t="s">
        <v>241</v>
      </c>
      <c r="D10" s="441"/>
      <c r="E10" s="441"/>
      <c r="F10" s="442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453" t="s">
        <v>149</v>
      </c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453" t="s">
        <v>144</v>
      </c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445" t="s">
        <v>199</v>
      </c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7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445">
        <v>200</v>
      </c>
      <c r="D19" s="446"/>
      <c r="E19" s="446"/>
      <c r="F19" s="447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445" t="s">
        <v>262</v>
      </c>
      <c r="B20" s="446"/>
      <c r="C20" s="446"/>
      <c r="D20" s="446"/>
      <c r="E20" s="446"/>
      <c r="F20" s="446"/>
      <c r="G20" s="446"/>
      <c r="H20" s="446"/>
      <c r="I20" s="446"/>
      <c r="J20" s="446"/>
      <c r="K20" s="446"/>
      <c r="L20" s="447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445" t="s">
        <v>16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7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450"/>
      <c r="B24" s="451"/>
      <c r="C24" s="451"/>
      <c r="D24" s="452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454" t="s">
        <v>154</v>
      </c>
      <c r="B25" s="455"/>
      <c r="C25" s="455"/>
      <c r="D25" s="455"/>
      <c r="E25" s="455"/>
      <c r="F25" s="455"/>
      <c r="G25" s="455"/>
      <c r="H25" s="455"/>
      <c r="I25" s="455"/>
      <c r="J25" s="455"/>
      <c r="K25" s="455"/>
      <c r="L25" s="455"/>
    </row>
    <row r="26" spans="1:12" s="44" customFormat="1">
      <c r="A26" s="445" t="s">
        <v>36</v>
      </c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7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443" t="s">
        <v>186</v>
      </c>
      <c r="C33" s="44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445" t="s">
        <v>242</v>
      </c>
      <c r="B34" s="446"/>
      <c r="C34" s="446"/>
      <c r="D34" s="446"/>
      <c r="E34" s="446"/>
      <c r="F34" s="446"/>
      <c r="G34" s="446"/>
      <c r="H34" s="446"/>
      <c r="I34" s="446"/>
      <c r="J34" s="446"/>
      <c r="K34" s="446"/>
      <c r="L34" s="447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473" t="s">
        <v>185</v>
      </c>
      <c r="C43" s="473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489" t="s">
        <v>249</v>
      </c>
      <c r="B44" s="490"/>
      <c r="C44" s="490"/>
      <c r="D44" s="446"/>
      <c r="E44" s="446"/>
      <c r="F44" s="446"/>
      <c r="G44" s="446"/>
      <c r="H44" s="446"/>
      <c r="I44" s="446"/>
      <c r="J44" s="446"/>
      <c r="K44" s="446"/>
      <c r="L44" s="447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440" t="s">
        <v>250</v>
      </c>
      <c r="D50" s="446"/>
      <c r="E50" s="446"/>
      <c r="F50" s="447"/>
      <c r="G50" s="31">
        <v>35</v>
      </c>
      <c r="H50" s="15"/>
      <c r="I50" s="15"/>
      <c r="J50" s="15"/>
      <c r="K50" s="15"/>
      <c r="L50" s="15"/>
    </row>
    <row r="51" spans="1:12" ht="13.5" customHeight="1">
      <c r="A51" s="445" t="s">
        <v>121</v>
      </c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7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443" t="s">
        <v>187</v>
      </c>
      <c r="C55" s="444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445" t="s">
        <v>151</v>
      </c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7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445">
        <v>200</v>
      </c>
      <c r="D60" s="446"/>
      <c r="E60" s="446"/>
      <c r="F60" s="447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437"/>
      <c r="E61" s="438"/>
      <c r="F61" s="438"/>
      <c r="G61" s="439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437"/>
      <c r="E63" s="438"/>
      <c r="F63" s="438"/>
      <c r="G63" s="43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437" t="s">
        <v>133</v>
      </c>
      <c r="B65" s="438"/>
      <c r="C65" s="438"/>
      <c r="D65" s="439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  <mergeCell ref="A22:L22"/>
    <mergeCell ref="A24:D24"/>
    <mergeCell ref="A25:L25"/>
    <mergeCell ref="D61:G61"/>
    <mergeCell ref="D63:G6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13:L13"/>
    <mergeCell ref="A20:L20"/>
    <mergeCell ref="A4:L4"/>
    <mergeCell ref="A5:L5"/>
    <mergeCell ref="C10:F10"/>
    <mergeCell ref="A15:L15"/>
    <mergeCell ref="C19:F19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430" t="s">
        <v>275</v>
      </c>
      <c r="B1" s="430"/>
      <c r="C1" s="430"/>
      <c r="D1" s="430"/>
      <c r="E1" s="430"/>
      <c r="F1" s="430"/>
      <c r="G1" s="430"/>
      <c r="H1" s="430"/>
      <c r="I1" s="430"/>
    </row>
    <row r="2" spans="1:13" ht="24" customHeight="1">
      <c r="A2" s="126"/>
      <c r="B2" s="213"/>
      <c r="C2" s="435" t="s">
        <v>0</v>
      </c>
      <c r="D2" s="435"/>
      <c r="E2" s="435"/>
      <c r="F2" s="435"/>
      <c r="G2" s="435"/>
      <c r="H2" s="129"/>
      <c r="I2" s="129"/>
    </row>
    <row r="3" spans="1:13">
      <c r="A3" s="433" t="s">
        <v>1</v>
      </c>
      <c r="B3" s="432" t="s">
        <v>2</v>
      </c>
      <c r="C3" s="432" t="s">
        <v>3</v>
      </c>
      <c r="D3" s="433" t="s">
        <v>4</v>
      </c>
      <c r="E3" s="433" t="s">
        <v>5</v>
      </c>
      <c r="F3" s="434" t="s">
        <v>6</v>
      </c>
      <c r="G3" s="433" t="s">
        <v>7</v>
      </c>
      <c r="H3" s="434" t="s">
        <v>8</v>
      </c>
      <c r="I3" s="434" t="s">
        <v>9</v>
      </c>
    </row>
    <row r="4" spans="1:13">
      <c r="A4" s="433"/>
      <c r="B4" s="432"/>
      <c r="C4" s="432"/>
      <c r="D4" s="433"/>
      <c r="E4" s="433"/>
      <c r="F4" s="434"/>
      <c r="G4" s="433"/>
      <c r="H4" s="434"/>
      <c r="I4" s="434"/>
    </row>
    <row r="5" spans="1:13">
      <c r="A5" s="433"/>
      <c r="B5" s="201" t="s">
        <v>10</v>
      </c>
      <c r="C5" s="432"/>
      <c r="D5" s="199" t="s">
        <v>10</v>
      </c>
      <c r="E5" s="199" t="s">
        <v>10</v>
      </c>
      <c r="F5" s="204" t="s">
        <v>10</v>
      </c>
      <c r="G5" s="199" t="s">
        <v>11</v>
      </c>
      <c r="H5" s="434"/>
      <c r="I5" s="434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466" t="s">
        <v>19</v>
      </c>
      <c r="B12" s="466"/>
      <c r="C12" s="466"/>
      <c r="D12" s="466"/>
      <c r="E12" s="466"/>
      <c r="F12" s="466"/>
      <c r="G12" s="466"/>
      <c r="H12" s="466"/>
      <c r="I12" s="466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470" t="s">
        <v>276</v>
      </c>
      <c r="B22" s="470"/>
      <c r="C22" s="470"/>
      <c r="D22" s="470"/>
      <c r="E22" s="470"/>
      <c r="F22" s="470"/>
      <c r="G22" s="470"/>
      <c r="H22" s="470"/>
      <c r="I22" s="470"/>
    </row>
    <row r="23" spans="1:13">
      <c r="A23" s="126"/>
      <c r="B23" s="213"/>
      <c r="C23" s="435" t="s">
        <v>0</v>
      </c>
      <c r="D23" s="435"/>
      <c r="E23" s="435"/>
      <c r="F23" s="435"/>
      <c r="G23" s="435"/>
      <c r="H23" s="129"/>
      <c r="I23" s="129"/>
    </row>
    <row r="24" spans="1:13" ht="8.25" customHeight="1">
      <c r="A24" s="433" t="s">
        <v>1</v>
      </c>
      <c r="B24" s="432" t="s">
        <v>2</v>
      </c>
      <c r="C24" s="432" t="s">
        <v>3</v>
      </c>
      <c r="D24" s="433" t="s">
        <v>4</v>
      </c>
      <c r="E24" s="433" t="s">
        <v>5</v>
      </c>
      <c r="F24" s="434" t="s">
        <v>6</v>
      </c>
      <c r="G24" s="433" t="s">
        <v>7</v>
      </c>
      <c r="H24" s="434" t="s">
        <v>8</v>
      </c>
      <c r="I24" s="434" t="s">
        <v>9</v>
      </c>
    </row>
    <row r="25" spans="1:13">
      <c r="A25" s="433"/>
      <c r="B25" s="432"/>
      <c r="C25" s="432"/>
      <c r="D25" s="433"/>
      <c r="E25" s="433"/>
      <c r="F25" s="434"/>
      <c r="G25" s="433"/>
      <c r="H25" s="434"/>
      <c r="I25" s="434"/>
    </row>
    <row r="26" spans="1:13">
      <c r="A26" s="433"/>
      <c r="B26" s="201" t="s">
        <v>10</v>
      </c>
      <c r="C26" s="432"/>
      <c r="D26" s="199" t="s">
        <v>10</v>
      </c>
      <c r="E26" s="199" t="s">
        <v>10</v>
      </c>
      <c r="F26" s="204" t="s">
        <v>10</v>
      </c>
      <c r="G26" s="199" t="s">
        <v>11</v>
      </c>
      <c r="H26" s="434"/>
      <c r="I26" s="434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466" t="s">
        <v>19</v>
      </c>
      <c r="B33" s="466"/>
      <c r="C33" s="466"/>
      <c r="D33" s="466"/>
      <c r="E33" s="466"/>
      <c r="F33" s="466"/>
      <c r="G33" s="466"/>
      <c r="H33" s="466"/>
      <c r="I33" s="466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457" t="s">
        <v>153</v>
      </c>
      <c r="B1" s="457"/>
      <c r="C1" s="457"/>
      <c r="D1" s="457"/>
      <c r="E1" s="457"/>
      <c r="F1" s="457"/>
      <c r="G1" s="457"/>
      <c r="H1" s="457"/>
      <c r="I1" s="457"/>
      <c r="J1" s="457" t="s">
        <v>128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137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138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445" t="s">
        <v>45</v>
      </c>
      <c r="D10" s="446"/>
      <c r="E10" s="446"/>
      <c r="F10" s="447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453" t="s">
        <v>149</v>
      </c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453" t="s">
        <v>144</v>
      </c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445" t="s">
        <v>151</v>
      </c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7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445">
        <v>200</v>
      </c>
      <c r="D19" s="446"/>
      <c r="E19" s="446"/>
      <c r="F19" s="447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445" t="s">
        <v>16</v>
      </c>
      <c r="B20" s="446"/>
      <c r="C20" s="446"/>
      <c r="D20" s="446"/>
      <c r="E20" s="446"/>
      <c r="F20" s="446"/>
      <c r="G20" s="446"/>
      <c r="H20" s="446"/>
      <c r="I20" s="446"/>
      <c r="J20" s="446"/>
      <c r="K20" s="446"/>
      <c r="L20" s="447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445" t="s">
        <v>262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7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450"/>
      <c r="B24" s="451"/>
      <c r="C24" s="451"/>
      <c r="D24" s="452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454" t="s">
        <v>154</v>
      </c>
      <c r="B25" s="455"/>
      <c r="C25" s="455"/>
      <c r="D25" s="455"/>
      <c r="E25" s="455"/>
      <c r="F25" s="455"/>
      <c r="G25" s="455"/>
      <c r="H25" s="455"/>
      <c r="I25" s="455"/>
      <c r="J25" s="455"/>
      <c r="K25" s="455"/>
      <c r="L25" s="455"/>
    </row>
    <row r="26" spans="1:12" s="44" customFormat="1">
      <c r="A26" s="445" t="s">
        <v>36</v>
      </c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7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443" t="s">
        <v>186</v>
      </c>
      <c r="C33" s="44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445" t="s">
        <v>177</v>
      </c>
      <c r="B34" s="446"/>
      <c r="C34" s="446"/>
      <c r="D34" s="446"/>
      <c r="E34" s="446"/>
      <c r="F34" s="446"/>
      <c r="G34" s="446"/>
      <c r="H34" s="446"/>
      <c r="I34" s="446"/>
      <c r="J34" s="446"/>
      <c r="K34" s="446"/>
      <c r="L34" s="447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443" t="s">
        <v>185</v>
      </c>
      <c r="C45" s="444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445" t="s">
        <v>38</v>
      </c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7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443" t="s">
        <v>187</v>
      </c>
      <c r="C50" s="444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440" t="s">
        <v>55</v>
      </c>
      <c r="B51" s="441"/>
      <c r="C51" s="441"/>
      <c r="D51" s="441"/>
      <c r="E51" s="441"/>
      <c r="F51" s="441"/>
      <c r="G51" s="441"/>
      <c r="H51" s="441"/>
      <c r="I51" s="441"/>
      <c r="J51" s="441"/>
      <c r="K51" s="441"/>
      <c r="L51" s="442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443">
        <v>90</v>
      </c>
      <c r="C57" s="444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445" t="s">
        <v>23</v>
      </c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7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448">
        <v>200</v>
      </c>
      <c r="C61" s="449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437"/>
      <c r="E62" s="438"/>
      <c r="F62" s="438"/>
      <c r="G62" s="439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437"/>
      <c r="E64" s="438"/>
      <c r="F64" s="438"/>
      <c r="G64" s="439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437" t="s">
        <v>133</v>
      </c>
      <c r="B66" s="438"/>
      <c r="C66" s="438"/>
      <c r="D66" s="439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34:L34"/>
    <mergeCell ref="B45:C45"/>
    <mergeCell ref="A46:L46"/>
    <mergeCell ref="B57:C57"/>
    <mergeCell ref="A22:L22"/>
    <mergeCell ref="A24:D24"/>
    <mergeCell ref="D62:G62"/>
    <mergeCell ref="D64:G64"/>
    <mergeCell ref="A66:D66"/>
    <mergeCell ref="A51:L51"/>
    <mergeCell ref="B50:C50"/>
    <mergeCell ref="A58:L58"/>
    <mergeCell ref="B61:C61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457" t="s">
        <v>255</v>
      </c>
      <c r="B1" s="457"/>
      <c r="C1" s="457"/>
      <c r="D1" s="457"/>
      <c r="E1" s="457"/>
      <c r="F1" s="457"/>
      <c r="G1" s="457"/>
      <c r="H1" s="457"/>
      <c r="I1" s="457"/>
      <c r="J1" s="457" t="s">
        <v>128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252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59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440" t="s">
        <v>29</v>
      </c>
      <c r="D10" s="446"/>
      <c r="E10" s="446"/>
      <c r="F10" s="447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440" t="s">
        <v>88</v>
      </c>
      <c r="B11" s="441"/>
      <c r="C11" s="441"/>
      <c r="D11" s="441"/>
      <c r="E11" s="441"/>
      <c r="F11" s="441"/>
      <c r="G11" s="441"/>
      <c r="H11" s="441"/>
      <c r="I11" s="441"/>
      <c r="J11" s="441"/>
      <c r="K11" s="441"/>
      <c r="L11" s="442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443">
        <v>100</v>
      </c>
      <c r="C20" s="444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445" t="s">
        <v>51</v>
      </c>
      <c r="B21" s="446"/>
      <c r="C21" s="446"/>
      <c r="D21" s="446"/>
      <c r="E21" s="446"/>
      <c r="F21" s="446"/>
      <c r="G21" s="446"/>
      <c r="H21" s="446"/>
      <c r="I21" s="446"/>
      <c r="J21" s="446"/>
      <c r="K21" s="446"/>
      <c r="L21" s="447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443">
        <v>100</v>
      </c>
      <c r="C23" s="444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445" t="s">
        <v>151</v>
      </c>
      <c r="B24" s="446"/>
      <c r="C24" s="446"/>
      <c r="D24" s="446"/>
      <c r="E24" s="446"/>
      <c r="F24" s="446"/>
      <c r="G24" s="446"/>
      <c r="H24" s="446"/>
      <c r="I24" s="446"/>
      <c r="J24" s="446"/>
      <c r="K24" s="446"/>
      <c r="L24" s="447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445">
        <v>200</v>
      </c>
      <c r="D28" s="446"/>
      <c r="E28" s="446"/>
      <c r="F28" s="447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445" t="s">
        <v>16</v>
      </c>
      <c r="B29" s="446"/>
      <c r="C29" s="446"/>
      <c r="D29" s="446"/>
      <c r="E29" s="446"/>
      <c r="F29" s="446"/>
      <c r="G29" s="446"/>
      <c r="H29" s="446"/>
      <c r="I29" s="446"/>
      <c r="J29" s="446"/>
      <c r="K29" s="446"/>
      <c r="L29" s="447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450"/>
      <c r="B31" s="451"/>
      <c r="C31" s="451"/>
      <c r="D31" s="452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454" t="s">
        <v>154</v>
      </c>
      <c r="B32" s="455"/>
      <c r="C32" s="455"/>
      <c r="D32" s="455"/>
      <c r="E32" s="455"/>
      <c r="F32" s="455"/>
      <c r="G32" s="455"/>
      <c r="H32" s="455"/>
      <c r="I32" s="455"/>
      <c r="J32" s="455"/>
      <c r="K32" s="455"/>
      <c r="L32" s="455"/>
    </row>
    <row r="33" spans="1:12" s="44" customFormat="1">
      <c r="A33" s="445" t="s">
        <v>155</v>
      </c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7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443" t="s">
        <v>186</v>
      </c>
      <c r="C37" s="444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445" t="s">
        <v>219</v>
      </c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7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478" t="s">
        <v>185</v>
      </c>
      <c r="C46" s="478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489" t="s">
        <v>123</v>
      </c>
      <c r="B47" s="490"/>
      <c r="C47" s="490"/>
      <c r="D47" s="490"/>
      <c r="E47" s="490"/>
      <c r="F47" s="490"/>
      <c r="G47" s="490"/>
      <c r="H47" s="446"/>
      <c r="I47" s="446"/>
      <c r="J47" s="446"/>
      <c r="K47" s="446"/>
      <c r="L47" s="447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473">
        <v>220</v>
      </c>
      <c r="C55" s="473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445" t="s">
        <v>151</v>
      </c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7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445">
        <v>200</v>
      </c>
      <c r="D60" s="446"/>
      <c r="E60" s="446"/>
      <c r="F60" s="447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437"/>
      <c r="E61" s="438"/>
      <c r="F61" s="438"/>
      <c r="G61" s="439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437"/>
      <c r="E63" s="438"/>
      <c r="F63" s="438"/>
      <c r="G63" s="43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437" t="s">
        <v>133</v>
      </c>
      <c r="B65" s="438"/>
      <c r="C65" s="438"/>
      <c r="D65" s="439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B46:C46"/>
    <mergeCell ref="C60:F60"/>
    <mergeCell ref="D61:G61"/>
    <mergeCell ref="D63:G63"/>
    <mergeCell ref="A65:D65"/>
    <mergeCell ref="A47:L47"/>
    <mergeCell ref="B55:C55"/>
    <mergeCell ref="A56:L56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8"/>
  <sheetViews>
    <sheetView view="pageBreakPreview" topLeftCell="A2" zoomScale="80" zoomScaleSheetLayoutView="80" workbookViewId="0">
      <selection activeCell="A4" sqref="A4:XFD4"/>
    </sheetView>
  </sheetViews>
  <sheetFormatPr defaultRowHeight="16.5"/>
  <cols>
    <col min="1" max="1" width="35.85546875" style="222" customWidth="1"/>
    <col min="2" max="2" width="12.140625" style="139" customWidth="1"/>
    <col min="3" max="3" width="11.140625" style="139" customWidth="1"/>
    <col min="4" max="4" width="10.7109375" style="263" customWidth="1"/>
    <col min="5" max="5" width="12.5703125" style="139" customWidth="1"/>
    <col min="6" max="6" width="12" style="139" customWidth="1"/>
    <col min="7" max="7" width="11.85546875" style="139" customWidth="1"/>
    <col min="8" max="8" width="12.5703125" style="139" customWidth="1"/>
    <col min="9" max="9" width="12" style="139" customWidth="1"/>
    <col min="10" max="10" width="11.5703125" style="139" customWidth="1"/>
    <col min="11" max="11" width="11.140625" style="139" customWidth="1"/>
    <col min="12" max="12" width="12.28515625" style="139" customWidth="1"/>
    <col min="13" max="16384" width="9.140625" style="131"/>
  </cols>
  <sheetData>
    <row r="1" spans="1:15" ht="16.5" hidden="1" customHeight="1">
      <c r="A1" s="216"/>
      <c r="B1" s="212"/>
      <c r="C1" s="212"/>
      <c r="D1" s="262"/>
      <c r="E1" s="129"/>
      <c r="F1" s="129"/>
      <c r="G1" s="129"/>
      <c r="H1" s="129"/>
      <c r="I1" s="129"/>
      <c r="J1" s="129"/>
      <c r="K1" s="129"/>
      <c r="L1" s="129"/>
    </row>
    <row r="2" spans="1:15" ht="21" customHeight="1">
      <c r="A2" s="269" t="s">
        <v>280</v>
      </c>
      <c r="B2"/>
      <c r="C2"/>
      <c r="D2"/>
      <c r="E2" s="270"/>
      <c r="F2" s="270"/>
      <c r="G2" s="270"/>
      <c r="H2" s="491" t="s">
        <v>281</v>
      </c>
      <c r="I2" s="491"/>
      <c r="J2" s="491"/>
      <c r="K2" s="270"/>
      <c r="L2" s="270"/>
      <c r="M2" s="270"/>
    </row>
    <row r="3" spans="1:15" ht="21" customHeight="1">
      <c r="A3"/>
      <c r="B3"/>
      <c r="C3"/>
      <c r="D3"/>
      <c r="E3"/>
      <c r="F3"/>
      <c r="G3"/>
      <c r="H3" s="491" t="s">
        <v>282</v>
      </c>
      <c r="I3" s="491"/>
      <c r="J3" s="491"/>
      <c r="K3"/>
      <c r="L3"/>
    </row>
    <row r="4" spans="1:15" ht="49.5" customHeight="1">
      <c r="A4" s="271"/>
      <c r="B4" s="492" t="s">
        <v>340</v>
      </c>
      <c r="C4" s="492"/>
      <c r="D4" s="492"/>
      <c r="E4" s="492"/>
      <c r="F4" s="492"/>
      <c r="G4" s="492"/>
      <c r="H4" s="492"/>
      <c r="I4" s="492"/>
      <c r="J4" s="492"/>
      <c r="K4" s="271"/>
      <c r="L4" s="271"/>
    </row>
    <row r="5" spans="1:15" ht="27.75" customHeight="1">
      <c r="A5" s="271"/>
      <c r="B5" s="272"/>
      <c r="C5" s="493" t="s">
        <v>283</v>
      </c>
      <c r="D5" s="493"/>
      <c r="E5" s="493"/>
      <c r="F5" s="493"/>
      <c r="G5" s="493"/>
      <c r="H5" s="493"/>
      <c r="I5" s="493"/>
      <c r="J5" s="272"/>
      <c r="K5" s="271"/>
      <c r="L5" s="271"/>
    </row>
    <row r="6" spans="1:15" s="130" customFormat="1">
      <c r="A6" s="433" t="s">
        <v>1</v>
      </c>
      <c r="B6" s="463" t="s">
        <v>2</v>
      </c>
      <c r="C6" s="463" t="s">
        <v>2</v>
      </c>
      <c r="D6" s="432" t="s">
        <v>3</v>
      </c>
      <c r="E6" s="464" t="s">
        <v>4</v>
      </c>
      <c r="F6" s="464" t="s">
        <v>4</v>
      </c>
      <c r="G6" s="464" t="s">
        <v>5</v>
      </c>
      <c r="H6" s="464" t="s">
        <v>5</v>
      </c>
      <c r="I6" s="465" t="s">
        <v>6</v>
      </c>
      <c r="J6" s="465" t="s">
        <v>6</v>
      </c>
      <c r="K6" s="464" t="s">
        <v>7</v>
      </c>
      <c r="L6" s="464" t="s">
        <v>7</v>
      </c>
    </row>
    <row r="7" spans="1:15" s="130" customFormat="1" ht="4.5" customHeight="1">
      <c r="A7" s="433"/>
      <c r="B7" s="463"/>
      <c r="C7" s="463"/>
      <c r="D7" s="432"/>
      <c r="E7" s="464"/>
      <c r="F7" s="464"/>
      <c r="G7" s="464"/>
      <c r="H7" s="464"/>
      <c r="I7" s="465"/>
      <c r="J7" s="465"/>
      <c r="K7" s="464"/>
      <c r="L7" s="464"/>
    </row>
    <row r="8" spans="1:15" s="130" customFormat="1">
      <c r="A8" s="433"/>
      <c r="B8" s="274" t="s">
        <v>304</v>
      </c>
      <c r="C8" s="274" t="s">
        <v>305</v>
      </c>
      <c r="D8" s="432"/>
      <c r="E8" s="275" t="s">
        <v>304</v>
      </c>
      <c r="F8" s="275" t="s">
        <v>305</v>
      </c>
      <c r="G8" s="275" t="s">
        <v>304</v>
      </c>
      <c r="H8" s="275" t="s">
        <v>305</v>
      </c>
      <c r="I8" s="275" t="s">
        <v>304</v>
      </c>
      <c r="J8" s="275" t="s">
        <v>305</v>
      </c>
      <c r="K8" s="275" t="s">
        <v>304</v>
      </c>
      <c r="L8" s="275" t="s">
        <v>305</v>
      </c>
    </row>
    <row r="9" spans="1:15" s="136" customFormat="1" ht="38.25" customHeight="1">
      <c r="A9" s="256" t="s">
        <v>28</v>
      </c>
      <c r="B9" s="261">
        <v>200</v>
      </c>
      <c r="C9" s="281">
        <v>250</v>
      </c>
      <c r="D9" s="280">
        <v>34.76</v>
      </c>
      <c r="E9" s="284">
        <v>6.42</v>
      </c>
      <c r="F9" s="288">
        <v>8.02</v>
      </c>
      <c r="G9" s="285">
        <v>4.9000000000000004</v>
      </c>
      <c r="H9" s="289">
        <v>6.12</v>
      </c>
      <c r="I9" s="283">
        <v>33.97</v>
      </c>
      <c r="J9" s="290">
        <v>42.46</v>
      </c>
      <c r="K9" s="286">
        <v>205.6</v>
      </c>
      <c r="L9" s="287">
        <v>257</v>
      </c>
    </row>
    <row r="10" spans="1:15" ht="31.5" customHeight="1">
      <c r="A10" s="277" t="s">
        <v>149</v>
      </c>
      <c r="B10" s="261">
        <v>10</v>
      </c>
      <c r="C10" s="281">
        <v>10</v>
      </c>
      <c r="D10" s="280">
        <v>8.4</v>
      </c>
      <c r="E10" s="284">
        <v>0.1</v>
      </c>
      <c r="F10" s="288">
        <v>0.1</v>
      </c>
      <c r="G10" s="285">
        <v>8.3000000000000007</v>
      </c>
      <c r="H10" s="289">
        <v>8.3000000000000007</v>
      </c>
      <c r="I10" s="283">
        <v>0.1</v>
      </c>
      <c r="J10" s="290">
        <v>0.1</v>
      </c>
      <c r="K10" s="286">
        <v>74.900000000000006</v>
      </c>
      <c r="L10" s="287">
        <v>74.900000000000006</v>
      </c>
    </row>
    <row r="11" spans="1:15" ht="36.75" customHeight="1">
      <c r="A11" s="277" t="s">
        <v>32</v>
      </c>
      <c r="B11" s="253">
        <v>30</v>
      </c>
      <c r="C11" s="282">
        <v>30</v>
      </c>
      <c r="D11" s="280">
        <v>26.04</v>
      </c>
      <c r="E11" s="284">
        <v>7.02</v>
      </c>
      <c r="F11" s="288">
        <v>7.02</v>
      </c>
      <c r="G11" s="285">
        <v>5.8</v>
      </c>
      <c r="H11" s="289">
        <v>5.8</v>
      </c>
      <c r="I11" s="283">
        <v>0</v>
      </c>
      <c r="J11" s="290">
        <v>0</v>
      </c>
      <c r="K11" s="286">
        <v>109.1</v>
      </c>
      <c r="L11" s="287">
        <v>109.1</v>
      </c>
    </row>
    <row r="12" spans="1:15" ht="36.75" customHeight="1">
      <c r="A12" s="278" t="s">
        <v>16</v>
      </c>
      <c r="B12" s="253">
        <v>60</v>
      </c>
      <c r="C12" s="282">
        <v>60</v>
      </c>
      <c r="D12" s="280">
        <v>6.47</v>
      </c>
      <c r="E12" s="284">
        <v>4.8</v>
      </c>
      <c r="F12" s="288">
        <v>4.8</v>
      </c>
      <c r="G12" s="285">
        <v>0.6</v>
      </c>
      <c r="H12" s="289">
        <v>0.6</v>
      </c>
      <c r="I12" s="283">
        <v>31.8</v>
      </c>
      <c r="J12" s="290">
        <v>31.8</v>
      </c>
      <c r="K12" s="286">
        <v>150</v>
      </c>
      <c r="L12" s="287">
        <v>150</v>
      </c>
    </row>
    <row r="13" spans="1:15" ht="36.75" customHeight="1">
      <c r="A13" s="279" t="s">
        <v>299</v>
      </c>
      <c r="B13" s="251">
        <v>200</v>
      </c>
      <c r="C13" s="282">
        <v>200</v>
      </c>
      <c r="D13" s="280">
        <v>6.58</v>
      </c>
      <c r="E13" s="284">
        <v>0.2</v>
      </c>
      <c r="F13" s="288">
        <v>0.2</v>
      </c>
      <c r="G13" s="285">
        <v>0</v>
      </c>
      <c r="H13" s="289">
        <v>0</v>
      </c>
      <c r="I13" s="283">
        <v>6.4</v>
      </c>
      <c r="J13" s="290">
        <v>6.4</v>
      </c>
      <c r="K13" s="286">
        <v>26.4</v>
      </c>
      <c r="L13" s="287">
        <v>26.4</v>
      </c>
      <c r="M13" s="147"/>
      <c r="N13" s="148"/>
      <c r="O13" s="149"/>
    </row>
    <row r="14" spans="1:15" ht="20.25" customHeight="1">
      <c r="A14" s="254" t="s">
        <v>18</v>
      </c>
      <c r="B14" s="255"/>
      <c r="C14" s="255"/>
      <c r="D14" s="255"/>
      <c r="E14" s="255">
        <f t="shared" ref="E14:L14" si="0">SUM(E9:E13)</f>
        <v>18.54</v>
      </c>
      <c r="F14" s="255">
        <f t="shared" si="0"/>
        <v>20.139999999999997</v>
      </c>
      <c r="G14" s="255">
        <f t="shared" si="0"/>
        <v>19.600000000000001</v>
      </c>
      <c r="H14" s="255">
        <f t="shared" si="0"/>
        <v>20.820000000000004</v>
      </c>
      <c r="I14" s="255">
        <f t="shared" si="0"/>
        <v>72.27000000000001</v>
      </c>
      <c r="J14" s="255">
        <f t="shared" si="0"/>
        <v>80.760000000000005</v>
      </c>
      <c r="K14" s="255">
        <f t="shared" si="0"/>
        <v>566</v>
      </c>
      <c r="L14" s="255">
        <f t="shared" si="0"/>
        <v>617.4</v>
      </c>
    </row>
    <row r="15" spans="1:15" ht="20.25" customHeight="1">
      <c r="A15" s="497" t="s">
        <v>154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9"/>
    </row>
    <row r="16" spans="1:15" ht="51" customHeight="1">
      <c r="A16" s="421" t="s">
        <v>306</v>
      </c>
      <c r="B16" s="415">
        <v>60</v>
      </c>
      <c r="C16" s="415">
        <v>100</v>
      </c>
      <c r="D16" s="418">
        <v>10</v>
      </c>
      <c r="E16" s="418">
        <v>0.66</v>
      </c>
      <c r="F16" s="418">
        <v>1.1000000000000001</v>
      </c>
      <c r="G16" s="418">
        <v>0.12</v>
      </c>
      <c r="H16" s="418">
        <v>0.2</v>
      </c>
      <c r="I16" s="418">
        <v>2.2799999999999998</v>
      </c>
      <c r="J16" s="418">
        <v>3.8</v>
      </c>
      <c r="K16" s="418">
        <v>13.2</v>
      </c>
      <c r="L16" s="418">
        <v>22</v>
      </c>
    </row>
    <row r="17" spans="1:12" ht="38.25" customHeight="1">
      <c r="A17" s="416" t="s">
        <v>316</v>
      </c>
      <c r="B17" s="494">
        <v>250</v>
      </c>
      <c r="C17" s="494">
        <v>300</v>
      </c>
      <c r="D17" s="418">
        <v>15</v>
      </c>
      <c r="E17" s="418">
        <v>2.15</v>
      </c>
      <c r="F17" s="418">
        <v>2.58</v>
      </c>
      <c r="G17" s="418">
        <v>6.1</v>
      </c>
      <c r="H17" s="418">
        <v>7.32</v>
      </c>
      <c r="I17" s="418">
        <v>12.97</v>
      </c>
      <c r="J17" s="418">
        <v>15.57</v>
      </c>
      <c r="K17" s="418">
        <v>115.42</v>
      </c>
      <c r="L17" s="418">
        <v>138.51</v>
      </c>
    </row>
    <row r="18" spans="1:12" ht="30.75" customHeight="1">
      <c r="A18" s="426" t="s">
        <v>59</v>
      </c>
      <c r="B18" s="414">
        <v>200</v>
      </c>
      <c r="C18" s="414">
        <v>250</v>
      </c>
      <c r="D18" s="418">
        <v>15</v>
      </c>
      <c r="E18" s="418">
        <v>4</v>
      </c>
      <c r="F18" s="418">
        <v>5.0999999999999996</v>
      </c>
      <c r="G18" s="418">
        <v>7.6</v>
      </c>
      <c r="H18" s="418">
        <v>9.5</v>
      </c>
      <c r="I18" s="418">
        <v>31.6</v>
      </c>
      <c r="J18" s="418">
        <v>39.5</v>
      </c>
      <c r="K18" s="418">
        <v>211</v>
      </c>
      <c r="L18" s="418">
        <v>263.87</v>
      </c>
    </row>
    <row r="19" spans="1:12" ht="28.5" customHeight="1">
      <c r="A19" s="387" t="s">
        <v>317</v>
      </c>
      <c r="B19" s="495" t="s">
        <v>109</v>
      </c>
      <c r="C19" s="495" t="s">
        <v>109</v>
      </c>
      <c r="D19" s="417">
        <v>35</v>
      </c>
      <c r="E19" s="417">
        <v>14.4</v>
      </c>
      <c r="F19" s="417">
        <v>14.4</v>
      </c>
      <c r="G19" s="417">
        <v>12</v>
      </c>
      <c r="H19" s="417">
        <v>14</v>
      </c>
      <c r="I19" s="417">
        <v>3.2</v>
      </c>
      <c r="J19" s="417">
        <v>3.2</v>
      </c>
      <c r="K19" s="417">
        <v>222.1</v>
      </c>
      <c r="L19" s="417">
        <v>222.1</v>
      </c>
    </row>
    <row r="20" spans="1:12" ht="34.5" customHeight="1">
      <c r="A20" s="416" t="s">
        <v>296</v>
      </c>
      <c r="B20" s="423">
        <v>200</v>
      </c>
      <c r="C20" s="423">
        <v>200</v>
      </c>
      <c r="D20" s="424">
        <v>7</v>
      </c>
      <c r="E20" s="424">
        <v>0.35</v>
      </c>
      <c r="F20" s="424">
        <v>0.35</v>
      </c>
      <c r="G20" s="424">
        <v>0.08</v>
      </c>
      <c r="H20" s="424">
        <v>0.08</v>
      </c>
      <c r="I20" s="424">
        <v>29.85</v>
      </c>
      <c r="J20" s="424">
        <v>29.85</v>
      </c>
      <c r="K20" s="424">
        <v>122</v>
      </c>
      <c r="L20" s="424">
        <v>122</v>
      </c>
    </row>
    <row r="21" spans="1:12" ht="27" customHeight="1">
      <c r="A21" s="416" t="s">
        <v>318</v>
      </c>
      <c r="B21" s="494">
        <v>30</v>
      </c>
      <c r="C21" s="494">
        <v>30</v>
      </c>
      <c r="D21" s="496">
        <v>2</v>
      </c>
      <c r="E21" s="496">
        <v>2.5</v>
      </c>
      <c r="F21" s="496">
        <v>2.5</v>
      </c>
      <c r="G21" s="496">
        <v>0.5</v>
      </c>
      <c r="H21" s="496">
        <v>0.5</v>
      </c>
      <c r="I21" s="496">
        <v>12.7</v>
      </c>
      <c r="J21" s="496">
        <v>12.7</v>
      </c>
      <c r="K21" s="496">
        <v>66.099999999999994</v>
      </c>
      <c r="L21" s="496">
        <v>66.099999999999994</v>
      </c>
    </row>
    <row r="22" spans="1:12" ht="34.5" customHeight="1">
      <c r="A22" s="416" t="s">
        <v>301</v>
      </c>
      <c r="B22" s="415">
        <v>30</v>
      </c>
      <c r="C22" s="415">
        <v>30</v>
      </c>
      <c r="D22" s="418">
        <v>2</v>
      </c>
      <c r="E22" s="418">
        <v>2.4</v>
      </c>
      <c r="F22" s="418">
        <v>2.4</v>
      </c>
      <c r="G22" s="418">
        <v>0.3</v>
      </c>
      <c r="H22" s="418">
        <v>0.3</v>
      </c>
      <c r="I22" s="418">
        <v>14.6</v>
      </c>
      <c r="J22" s="418">
        <v>14.6</v>
      </c>
      <c r="K22" s="418">
        <v>72.599999999999994</v>
      </c>
      <c r="L22" s="418">
        <v>72.599999999999994</v>
      </c>
    </row>
    <row r="23" spans="1:12" ht="21.75" customHeight="1">
      <c r="A23" s="291" t="s">
        <v>27</v>
      </c>
      <c r="B23" s="292"/>
      <c r="C23" s="292"/>
      <c r="D23" s="211"/>
      <c r="E23" s="211">
        <f t="shared" ref="D23:L23" si="1">SUM(E16:E22)</f>
        <v>26.46</v>
      </c>
      <c r="F23" s="211">
        <f t="shared" si="1"/>
        <v>28.43</v>
      </c>
      <c r="G23" s="211">
        <f t="shared" si="1"/>
        <v>26.7</v>
      </c>
      <c r="H23" s="211">
        <f t="shared" si="1"/>
        <v>31.9</v>
      </c>
      <c r="I23" s="211">
        <f t="shared" si="1"/>
        <v>107.2</v>
      </c>
      <c r="J23" s="211">
        <f t="shared" si="1"/>
        <v>119.22000000000001</v>
      </c>
      <c r="K23" s="211">
        <f t="shared" si="1"/>
        <v>822.42000000000007</v>
      </c>
      <c r="L23" s="211">
        <f t="shared" si="1"/>
        <v>907.18000000000006</v>
      </c>
    </row>
    <row r="24" spans="1:12" s="265" customFormat="1" ht="21" customHeight="1">
      <c r="A24" s="291" t="s">
        <v>42</v>
      </c>
      <c r="B24" s="500"/>
      <c r="C24" s="500"/>
      <c r="D24" s="502">
        <v>82.25</v>
      </c>
      <c r="E24" s="501">
        <f>E14+E23</f>
        <v>45</v>
      </c>
      <c r="F24" s="501">
        <f t="shared" ref="F24:L24" si="2">F14+F23</f>
        <v>48.569999999999993</v>
      </c>
      <c r="G24" s="501">
        <f t="shared" si="2"/>
        <v>46.3</v>
      </c>
      <c r="H24" s="501">
        <f t="shared" si="2"/>
        <v>52.72</v>
      </c>
      <c r="I24" s="501">
        <f t="shared" si="2"/>
        <v>179.47000000000003</v>
      </c>
      <c r="J24" s="501">
        <f t="shared" si="2"/>
        <v>199.98000000000002</v>
      </c>
      <c r="K24" s="501">
        <f t="shared" si="2"/>
        <v>1388.42</v>
      </c>
      <c r="L24" s="501">
        <f t="shared" si="2"/>
        <v>1524.58</v>
      </c>
    </row>
    <row r="25" spans="1:12">
      <c r="A25" s="131" t="s">
        <v>300</v>
      </c>
      <c r="D25" s="139"/>
      <c r="H25" s="139" t="s">
        <v>284</v>
      </c>
    </row>
    <row r="26" spans="1:12" s="265" customFormat="1" ht="27.75" customHeight="1">
      <c r="A26" s="267"/>
      <c r="B26" s="268"/>
      <c r="C26" s="268"/>
      <c r="D26" s="266"/>
      <c r="E26" s="266"/>
      <c r="F26" s="266"/>
      <c r="G26" s="266"/>
      <c r="H26" s="266"/>
      <c r="I26" s="266"/>
      <c r="J26" s="266"/>
      <c r="K26" s="266"/>
      <c r="L26" s="266"/>
    </row>
    <row r="27" spans="1:12" s="265" customFormat="1" ht="31.5" customHeight="1">
      <c r="A27" s="267"/>
      <c r="B27" s="268"/>
      <c r="C27" s="268"/>
      <c r="D27" s="266"/>
      <c r="E27" s="266"/>
      <c r="F27" s="266"/>
      <c r="G27" s="266"/>
      <c r="H27" s="266"/>
      <c r="I27" s="266"/>
      <c r="J27" s="266"/>
      <c r="K27" s="266"/>
      <c r="L27" s="266"/>
    </row>
    <row r="28" spans="1:12">
      <c r="A28" s="216"/>
      <c r="B28" s="212"/>
      <c r="D28" s="262"/>
      <c r="E28" s="129"/>
      <c r="G28" s="129"/>
      <c r="I28" s="129"/>
      <c r="K28" s="129"/>
    </row>
  </sheetData>
  <mergeCells count="17">
    <mergeCell ref="J6:J7"/>
    <mergeCell ref="A15:L15"/>
    <mergeCell ref="K6:K7"/>
    <mergeCell ref="L6:L7"/>
    <mergeCell ref="H6:H7"/>
    <mergeCell ref="H2:J2"/>
    <mergeCell ref="H3:J3"/>
    <mergeCell ref="B4:J4"/>
    <mergeCell ref="C5:I5"/>
    <mergeCell ref="A6:A8"/>
    <mergeCell ref="B6:B7"/>
    <mergeCell ref="C6:C7"/>
    <mergeCell ref="D6:D8"/>
    <mergeCell ref="E6:E7"/>
    <mergeCell ref="F6:F7"/>
    <mergeCell ref="G6:G7"/>
    <mergeCell ref="I6:I7"/>
  </mergeCells>
  <pageMargins left="0.19685039370078741" right="0.19685039370078741" top="0" bottom="0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24"/>
  <sheetViews>
    <sheetView view="pageBreakPreview" zoomScale="80" zoomScaleSheetLayoutView="80" workbookViewId="0">
      <selection activeCell="A3" sqref="A3:XFD3"/>
    </sheetView>
  </sheetViews>
  <sheetFormatPr defaultRowHeight="16.5"/>
  <cols>
    <col min="1" max="1" width="31.7109375" style="229" customWidth="1"/>
    <col min="2" max="2" width="11.85546875" style="130" customWidth="1"/>
    <col min="3" max="3" width="11.5703125" style="130" customWidth="1"/>
    <col min="4" max="4" width="9.28515625" style="130" customWidth="1"/>
    <col min="5" max="5" width="12.5703125" style="130" customWidth="1"/>
    <col min="6" max="6" width="12.42578125" style="130" customWidth="1"/>
    <col min="7" max="7" width="12" style="130" customWidth="1"/>
    <col min="8" max="8" width="11.140625" style="130" customWidth="1"/>
    <col min="9" max="10" width="10" style="130" customWidth="1"/>
    <col min="11" max="12" width="9.140625" style="130"/>
    <col min="13" max="16384" width="9.140625" style="131"/>
  </cols>
  <sheetData>
    <row r="1" spans="1:16" ht="21" customHeight="1">
      <c r="A1" s="269" t="s">
        <v>285</v>
      </c>
      <c r="B1"/>
      <c r="C1"/>
      <c r="D1"/>
      <c r="E1" s="270"/>
      <c r="F1" s="270"/>
      <c r="G1" s="270"/>
      <c r="H1" s="491" t="s">
        <v>281</v>
      </c>
      <c r="I1" s="491"/>
      <c r="J1" s="491"/>
      <c r="K1" s="270"/>
      <c r="L1" s="270"/>
      <c r="M1" s="270"/>
    </row>
    <row r="2" spans="1:16" ht="21" customHeight="1">
      <c r="A2"/>
      <c r="B2"/>
      <c r="C2"/>
      <c r="D2"/>
      <c r="E2"/>
      <c r="F2"/>
      <c r="G2"/>
      <c r="H2" s="491" t="s">
        <v>282</v>
      </c>
      <c r="I2" s="491"/>
      <c r="J2" s="491"/>
      <c r="K2"/>
      <c r="L2"/>
    </row>
    <row r="3" spans="1:16" ht="49.5" customHeight="1">
      <c r="A3" s="271"/>
      <c r="B3" s="492" t="s">
        <v>340</v>
      </c>
      <c r="C3" s="492"/>
      <c r="D3" s="492"/>
      <c r="E3" s="492"/>
      <c r="F3" s="492"/>
      <c r="G3" s="492"/>
      <c r="H3" s="492"/>
      <c r="I3" s="492"/>
      <c r="J3" s="492"/>
      <c r="K3" s="271"/>
      <c r="L3" s="271"/>
    </row>
    <row r="4" spans="1:16" ht="21" customHeight="1">
      <c r="A4" s="271"/>
      <c r="B4" s="272"/>
      <c r="C4" s="493" t="s">
        <v>283</v>
      </c>
      <c r="D4" s="493"/>
      <c r="E4" s="493"/>
      <c r="F4" s="493"/>
      <c r="G4" s="493"/>
      <c r="H4" s="493"/>
      <c r="I4" s="493"/>
      <c r="J4" s="272"/>
      <c r="K4" s="271"/>
      <c r="L4" s="271"/>
    </row>
    <row r="5" spans="1:16" s="130" customFormat="1">
      <c r="A5" s="433" t="s">
        <v>1</v>
      </c>
      <c r="B5" s="463" t="s">
        <v>2</v>
      </c>
      <c r="C5" s="463" t="s">
        <v>2</v>
      </c>
      <c r="D5" s="432" t="s">
        <v>3</v>
      </c>
      <c r="E5" s="464" t="s">
        <v>4</v>
      </c>
      <c r="F5" s="464" t="s">
        <v>4</v>
      </c>
      <c r="G5" s="464" t="s">
        <v>5</v>
      </c>
      <c r="H5" s="464" t="s">
        <v>5</v>
      </c>
      <c r="I5" s="465" t="s">
        <v>6</v>
      </c>
      <c r="J5" s="465" t="s">
        <v>6</v>
      </c>
      <c r="K5" s="464" t="s">
        <v>7</v>
      </c>
      <c r="L5" s="464" t="s">
        <v>7</v>
      </c>
    </row>
    <row r="6" spans="1:16" s="130" customFormat="1" ht="4.5" customHeight="1">
      <c r="A6" s="433"/>
      <c r="B6" s="463"/>
      <c r="C6" s="463"/>
      <c r="D6" s="432"/>
      <c r="E6" s="464"/>
      <c r="F6" s="464"/>
      <c r="G6" s="464"/>
      <c r="H6" s="464"/>
      <c r="I6" s="465"/>
      <c r="J6" s="465"/>
      <c r="K6" s="464"/>
      <c r="L6" s="464"/>
    </row>
    <row r="7" spans="1:16" s="130" customFormat="1">
      <c r="A7" s="433"/>
      <c r="B7" s="275" t="s">
        <v>304</v>
      </c>
      <c r="C7" s="275" t="s">
        <v>305</v>
      </c>
      <c r="D7" s="432"/>
      <c r="E7" s="275" t="s">
        <v>304</v>
      </c>
      <c r="F7" s="275" t="s">
        <v>305</v>
      </c>
      <c r="G7" s="275" t="s">
        <v>304</v>
      </c>
      <c r="H7" s="275" t="s">
        <v>305</v>
      </c>
      <c r="I7" s="275" t="s">
        <v>304</v>
      </c>
      <c r="J7" s="275" t="s">
        <v>305</v>
      </c>
      <c r="K7" s="275" t="s">
        <v>304</v>
      </c>
      <c r="L7" s="275" t="s">
        <v>305</v>
      </c>
    </row>
    <row r="8" spans="1:16" ht="22.5" customHeight="1">
      <c r="A8" s="297" t="s">
        <v>121</v>
      </c>
      <c r="B8" s="301">
        <v>150</v>
      </c>
      <c r="C8" s="305">
        <v>180</v>
      </c>
      <c r="D8" s="306">
        <v>15</v>
      </c>
      <c r="E8" s="309">
        <v>8.1999999999999993</v>
      </c>
      <c r="F8" s="321">
        <v>9.9</v>
      </c>
      <c r="G8" s="312">
        <v>6.5</v>
      </c>
      <c r="H8" s="324">
        <v>7.83</v>
      </c>
      <c r="I8" s="315">
        <v>42.8</v>
      </c>
      <c r="J8" s="327">
        <v>51.3</v>
      </c>
      <c r="K8" s="318">
        <v>262.5</v>
      </c>
      <c r="L8" s="330">
        <v>314.91000000000003</v>
      </c>
      <c r="M8" s="130"/>
    </row>
    <row r="9" spans="1:16" ht="26.25" customHeight="1">
      <c r="A9" s="383" t="s">
        <v>74</v>
      </c>
      <c r="B9" s="299" t="s">
        <v>109</v>
      </c>
      <c r="C9" s="303" t="s">
        <v>295</v>
      </c>
      <c r="D9" s="307">
        <v>41.57</v>
      </c>
      <c r="E9" s="310">
        <v>4.9000000000000004</v>
      </c>
      <c r="F9" s="322">
        <v>5.79</v>
      </c>
      <c r="G9" s="313">
        <v>8.5</v>
      </c>
      <c r="H9" s="325">
        <v>9.5</v>
      </c>
      <c r="I9" s="316">
        <v>4.0199999999999996</v>
      </c>
      <c r="J9" s="328">
        <v>4.75</v>
      </c>
      <c r="K9" s="319">
        <v>115</v>
      </c>
      <c r="L9" s="331">
        <v>136</v>
      </c>
      <c r="M9" s="130"/>
    </row>
    <row r="10" spans="1:16" ht="27.75" customHeight="1">
      <c r="A10" s="297" t="s">
        <v>298</v>
      </c>
      <c r="B10" s="298">
        <v>60</v>
      </c>
      <c r="C10" s="302">
        <v>60</v>
      </c>
      <c r="D10" s="306">
        <v>10.91</v>
      </c>
      <c r="E10" s="309">
        <v>0.66</v>
      </c>
      <c r="F10" s="321">
        <v>0.66</v>
      </c>
      <c r="G10" s="312">
        <v>0.12</v>
      </c>
      <c r="H10" s="324">
        <v>0.12</v>
      </c>
      <c r="I10" s="315">
        <v>2.2799999999999998</v>
      </c>
      <c r="J10" s="327">
        <v>2.2799999999999998</v>
      </c>
      <c r="K10" s="318">
        <v>13.2</v>
      </c>
      <c r="L10" s="330">
        <v>13.2</v>
      </c>
      <c r="M10" s="146"/>
      <c r="N10" s="147"/>
      <c r="O10" s="148"/>
      <c r="P10" s="149"/>
    </row>
    <row r="11" spans="1:16" s="252" customFormat="1" ht="33" customHeight="1">
      <c r="A11" s="296" t="s">
        <v>301</v>
      </c>
      <c r="B11" s="298">
        <v>60</v>
      </c>
      <c r="C11" s="302">
        <v>60</v>
      </c>
      <c r="D11" s="306">
        <v>4.7699999999999996</v>
      </c>
      <c r="E11" s="309">
        <v>4.8</v>
      </c>
      <c r="F11" s="321">
        <v>4.8</v>
      </c>
      <c r="G11" s="312">
        <v>0.92</v>
      </c>
      <c r="H11" s="324">
        <v>0.92</v>
      </c>
      <c r="I11" s="315">
        <v>26.2</v>
      </c>
      <c r="J11" s="327">
        <v>26.2</v>
      </c>
      <c r="K11" s="318">
        <v>147.6</v>
      </c>
      <c r="L11" s="330">
        <v>147.6</v>
      </c>
    </row>
    <row r="12" spans="1:16" ht="35.25" customHeight="1">
      <c r="A12" s="295" t="s">
        <v>302</v>
      </c>
      <c r="B12" s="300">
        <v>200</v>
      </c>
      <c r="C12" s="304">
        <v>200</v>
      </c>
      <c r="D12" s="308">
        <v>10</v>
      </c>
      <c r="E12" s="311">
        <v>0.3</v>
      </c>
      <c r="F12" s="323">
        <v>0.3</v>
      </c>
      <c r="G12" s="314">
        <v>0.1</v>
      </c>
      <c r="H12" s="326">
        <v>0.1</v>
      </c>
      <c r="I12" s="317">
        <v>8.4</v>
      </c>
      <c r="J12" s="329">
        <v>8.4</v>
      </c>
      <c r="K12" s="320">
        <v>35.4</v>
      </c>
      <c r="L12" s="332">
        <v>35.4</v>
      </c>
    </row>
    <row r="13" spans="1:16" ht="19.5" customHeight="1">
      <c r="A13" s="273" t="s">
        <v>278</v>
      </c>
      <c r="B13" s="264"/>
      <c r="C13" s="264"/>
      <c r="D13" s="255">
        <f>D8+D9+D10+D11+D12</f>
        <v>82.25</v>
      </c>
      <c r="E13" s="255">
        <f t="shared" ref="E13:L13" si="0">SUM(E8:E12)</f>
        <v>18.86</v>
      </c>
      <c r="F13" s="255">
        <f t="shared" si="0"/>
        <v>21.450000000000003</v>
      </c>
      <c r="G13" s="255">
        <f t="shared" si="0"/>
        <v>16.14</v>
      </c>
      <c r="H13" s="255">
        <f t="shared" si="0"/>
        <v>18.470000000000002</v>
      </c>
      <c r="I13" s="255">
        <f t="shared" si="0"/>
        <v>83.7</v>
      </c>
      <c r="J13" s="255">
        <f t="shared" si="0"/>
        <v>92.93</v>
      </c>
      <c r="K13" s="255">
        <f t="shared" si="0"/>
        <v>573.69999999999993</v>
      </c>
      <c r="L13" s="255">
        <f t="shared" si="0"/>
        <v>647.11</v>
      </c>
    </row>
    <row r="14" spans="1:16" ht="19.5" customHeight="1">
      <c r="A14" s="497" t="s">
        <v>154</v>
      </c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9"/>
    </row>
    <row r="15" spans="1:16" s="153" customFormat="1" ht="36" customHeight="1">
      <c r="A15" s="421" t="s">
        <v>36</v>
      </c>
      <c r="B15" s="415">
        <v>60</v>
      </c>
      <c r="C15" s="415">
        <v>100</v>
      </c>
      <c r="D15" s="418">
        <v>10</v>
      </c>
      <c r="E15" s="418">
        <v>1</v>
      </c>
      <c r="F15" s="418">
        <v>1.66</v>
      </c>
      <c r="G15" s="418">
        <v>6</v>
      </c>
      <c r="H15" s="418">
        <v>10</v>
      </c>
      <c r="I15" s="418">
        <v>6.1</v>
      </c>
      <c r="J15" s="418">
        <v>10.1</v>
      </c>
      <c r="K15" s="418">
        <v>82.4</v>
      </c>
      <c r="L15" s="418">
        <v>137.30000000000001</v>
      </c>
    </row>
    <row r="16" spans="1:16" ht="29.25" customHeight="1">
      <c r="A16" s="426" t="s">
        <v>319</v>
      </c>
      <c r="B16" s="415">
        <v>250</v>
      </c>
      <c r="C16" s="415">
        <v>300</v>
      </c>
      <c r="D16" s="418">
        <v>15</v>
      </c>
      <c r="E16" s="415">
        <v>2.63</v>
      </c>
      <c r="F16" s="415">
        <v>3.15</v>
      </c>
      <c r="G16" s="415">
        <v>5.14</v>
      </c>
      <c r="H16" s="415">
        <v>6.16</v>
      </c>
      <c r="I16" s="415">
        <v>12.54</v>
      </c>
      <c r="J16" s="418">
        <v>15</v>
      </c>
      <c r="K16" s="415">
        <v>106.9</v>
      </c>
      <c r="L16" s="415">
        <v>128.28</v>
      </c>
    </row>
    <row r="17" spans="1:13" ht="25.5" customHeight="1">
      <c r="A17" s="387" t="s">
        <v>320</v>
      </c>
      <c r="B17" s="415">
        <v>150</v>
      </c>
      <c r="C17" s="415">
        <v>200</v>
      </c>
      <c r="D17" s="418">
        <v>15</v>
      </c>
      <c r="E17" s="418">
        <v>5</v>
      </c>
      <c r="F17" s="418">
        <v>6.7</v>
      </c>
      <c r="G17" s="418">
        <v>5.3</v>
      </c>
      <c r="H17" s="418">
        <v>7.1</v>
      </c>
      <c r="I17" s="418">
        <v>35</v>
      </c>
      <c r="J17" s="418">
        <v>46.6</v>
      </c>
      <c r="K17" s="418">
        <v>208</v>
      </c>
      <c r="L17" s="418">
        <v>277.3</v>
      </c>
    </row>
    <row r="18" spans="1:13" s="93" customFormat="1" ht="30" customHeight="1">
      <c r="A18" s="426" t="s">
        <v>97</v>
      </c>
      <c r="B18" s="422">
        <v>100</v>
      </c>
      <c r="C18" s="422">
        <v>100</v>
      </c>
      <c r="D18" s="418">
        <v>35</v>
      </c>
      <c r="E18" s="418">
        <v>11.5</v>
      </c>
      <c r="F18" s="418">
        <v>11.5</v>
      </c>
      <c r="G18" s="418">
        <v>6.6</v>
      </c>
      <c r="H18" s="418">
        <v>6.6</v>
      </c>
      <c r="I18" s="418">
        <v>9.4</v>
      </c>
      <c r="J18" s="418">
        <v>12</v>
      </c>
      <c r="K18" s="418">
        <v>128.30000000000001</v>
      </c>
      <c r="L18" s="418">
        <v>171</v>
      </c>
      <c r="M18" s="92"/>
    </row>
    <row r="19" spans="1:13" ht="34.5" customHeight="1">
      <c r="A19" s="503" t="s">
        <v>23</v>
      </c>
      <c r="B19" s="504">
        <v>200</v>
      </c>
      <c r="C19" s="504">
        <v>200</v>
      </c>
      <c r="D19" s="505">
        <v>7</v>
      </c>
      <c r="E19" s="506">
        <v>0.6</v>
      </c>
      <c r="F19" s="506">
        <v>0.6</v>
      </c>
      <c r="G19" s="506">
        <v>0</v>
      </c>
      <c r="H19" s="506">
        <v>0</v>
      </c>
      <c r="I19" s="506">
        <v>22.7</v>
      </c>
      <c r="J19" s="506">
        <v>22.7</v>
      </c>
      <c r="K19" s="506">
        <v>93.2</v>
      </c>
      <c r="L19" s="506">
        <v>93.2</v>
      </c>
    </row>
    <row r="20" spans="1:13" ht="39" customHeight="1">
      <c r="A20" s="416" t="s">
        <v>318</v>
      </c>
      <c r="B20" s="494">
        <v>30</v>
      </c>
      <c r="C20" s="494">
        <v>30</v>
      </c>
      <c r="D20" s="496">
        <v>2</v>
      </c>
      <c r="E20" s="496">
        <v>2.5</v>
      </c>
      <c r="F20" s="496">
        <v>2.5</v>
      </c>
      <c r="G20" s="496">
        <v>0.5</v>
      </c>
      <c r="H20" s="496">
        <v>0.5</v>
      </c>
      <c r="I20" s="496">
        <v>12.7</v>
      </c>
      <c r="J20" s="496">
        <v>12.7</v>
      </c>
      <c r="K20" s="496">
        <v>66.099999999999994</v>
      </c>
      <c r="L20" s="496">
        <v>66.099999999999994</v>
      </c>
    </row>
    <row r="21" spans="1:13" ht="34.5" customHeight="1">
      <c r="A21" s="416" t="s">
        <v>301</v>
      </c>
      <c r="B21" s="415">
        <v>30</v>
      </c>
      <c r="C21" s="415">
        <v>30</v>
      </c>
      <c r="D21" s="418">
        <v>2</v>
      </c>
      <c r="E21" s="418">
        <v>2.4</v>
      </c>
      <c r="F21" s="418">
        <v>2.4</v>
      </c>
      <c r="G21" s="418">
        <v>0.3</v>
      </c>
      <c r="H21" s="418">
        <v>0.3</v>
      </c>
      <c r="I21" s="418">
        <v>14.6</v>
      </c>
      <c r="J21" s="418">
        <v>14.6</v>
      </c>
      <c r="K21" s="418">
        <v>72.599999999999994</v>
      </c>
      <c r="L21" s="418">
        <v>72.599999999999994</v>
      </c>
    </row>
    <row r="22" spans="1:13" s="139" customFormat="1" ht="19.5" customHeight="1">
      <c r="A22" s="225" t="s">
        <v>27</v>
      </c>
      <c r="B22" s="292"/>
      <c r="C22" s="292"/>
      <c r="D22" s="211">
        <f>SUM(D15:D21)</f>
        <v>86</v>
      </c>
      <c r="E22" s="211">
        <f t="shared" ref="E22:L22" si="1">SUM(E15:E21)</f>
        <v>25.63</v>
      </c>
      <c r="F22" s="211">
        <f t="shared" si="1"/>
        <v>28.509999999999998</v>
      </c>
      <c r="G22" s="211">
        <f t="shared" si="1"/>
        <v>23.84</v>
      </c>
      <c r="H22" s="211">
        <f t="shared" si="1"/>
        <v>30.66</v>
      </c>
      <c r="I22" s="211">
        <f t="shared" si="1"/>
        <v>113.03999999999999</v>
      </c>
      <c r="J22" s="211">
        <f t="shared" si="1"/>
        <v>133.70000000000002</v>
      </c>
      <c r="K22" s="211">
        <f t="shared" si="1"/>
        <v>757.50000000000011</v>
      </c>
      <c r="L22" s="211">
        <f t="shared" si="1"/>
        <v>945.7800000000002</v>
      </c>
    </row>
    <row r="23" spans="1:13" s="507" customFormat="1">
      <c r="A23" s="225" t="s">
        <v>42</v>
      </c>
      <c r="B23" s="429"/>
      <c r="C23" s="429"/>
      <c r="D23" s="429" t="s">
        <v>321</v>
      </c>
      <c r="E23" s="168">
        <f>E13+E22</f>
        <v>44.489999999999995</v>
      </c>
      <c r="F23" s="168">
        <f t="shared" ref="F23:L23" si="2">F13+F22</f>
        <v>49.96</v>
      </c>
      <c r="G23" s="168">
        <f t="shared" si="2"/>
        <v>39.980000000000004</v>
      </c>
      <c r="H23" s="168">
        <f t="shared" si="2"/>
        <v>49.13</v>
      </c>
      <c r="I23" s="168">
        <f t="shared" si="2"/>
        <v>196.74</v>
      </c>
      <c r="J23" s="168">
        <f t="shared" si="2"/>
        <v>226.63000000000002</v>
      </c>
      <c r="K23" s="168">
        <f t="shared" si="2"/>
        <v>1331.2</v>
      </c>
      <c r="L23" s="168">
        <f t="shared" si="2"/>
        <v>1592.8900000000003</v>
      </c>
    </row>
    <row r="24" spans="1:13">
      <c r="A24" s="131" t="s">
        <v>300</v>
      </c>
      <c r="B24" s="139"/>
      <c r="C24" s="139"/>
      <c r="D24" s="139"/>
      <c r="E24" s="139"/>
      <c r="F24" s="139"/>
      <c r="G24" s="139"/>
      <c r="H24" s="139" t="s">
        <v>284</v>
      </c>
      <c r="I24" s="139"/>
      <c r="J24" s="139"/>
      <c r="K24" s="139"/>
      <c r="L24" s="139"/>
    </row>
  </sheetData>
  <mergeCells count="17">
    <mergeCell ref="A14:L14"/>
    <mergeCell ref="A5:A7"/>
    <mergeCell ref="B5:B6"/>
    <mergeCell ref="C5:C6"/>
    <mergeCell ref="D5:D7"/>
    <mergeCell ref="E5:E6"/>
    <mergeCell ref="K5:K6"/>
    <mergeCell ref="L5:L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23"/>
  <sheetViews>
    <sheetView view="pageBreakPreview" zoomScale="80" zoomScaleSheetLayoutView="80" workbookViewId="0">
      <selection activeCell="A3" sqref="A3:XFD3"/>
    </sheetView>
  </sheetViews>
  <sheetFormatPr defaultRowHeight="16.5"/>
  <cols>
    <col min="1" max="1" width="30" style="131" customWidth="1"/>
    <col min="2" max="3" width="10" style="139" customWidth="1"/>
    <col min="4" max="4" width="9.28515625" style="139" bestFit="1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6384" width="9.140625" style="131"/>
  </cols>
  <sheetData>
    <row r="1" spans="1:13" ht="36" customHeight="1">
      <c r="A1" s="269" t="s">
        <v>286</v>
      </c>
      <c r="B1"/>
      <c r="C1"/>
      <c r="D1"/>
      <c r="E1" s="270"/>
      <c r="F1" s="270"/>
      <c r="G1" s="270"/>
      <c r="H1" s="491" t="s">
        <v>281</v>
      </c>
      <c r="I1" s="491"/>
      <c r="J1" s="491"/>
      <c r="K1" s="270"/>
      <c r="L1" s="270"/>
    </row>
    <row r="2" spans="1:13" ht="41.25" customHeight="1">
      <c r="A2"/>
      <c r="B2"/>
      <c r="C2"/>
      <c r="D2"/>
      <c r="E2"/>
      <c r="F2"/>
      <c r="G2"/>
      <c r="H2" s="491" t="s">
        <v>282</v>
      </c>
      <c r="I2" s="491"/>
      <c r="J2" s="491"/>
      <c r="K2"/>
      <c r="L2" s="131"/>
    </row>
    <row r="3" spans="1:13" ht="49.5" customHeight="1">
      <c r="A3" s="271"/>
      <c r="B3" s="492" t="s">
        <v>340</v>
      </c>
      <c r="C3" s="492"/>
      <c r="D3" s="492"/>
      <c r="E3" s="492"/>
      <c r="F3" s="492"/>
      <c r="G3" s="492"/>
      <c r="H3" s="492"/>
      <c r="I3" s="492"/>
      <c r="J3" s="492"/>
      <c r="K3" s="271"/>
      <c r="L3" s="271"/>
    </row>
    <row r="4" spans="1:13" ht="27.75" customHeight="1">
      <c r="A4" s="271"/>
      <c r="B4" s="272"/>
      <c r="C4" s="493" t="s">
        <v>283</v>
      </c>
      <c r="D4" s="493"/>
      <c r="E4" s="493"/>
      <c r="F4" s="493"/>
      <c r="G4" s="493"/>
      <c r="H4" s="493"/>
      <c r="I4" s="493"/>
      <c r="J4" s="272"/>
      <c r="K4" s="271"/>
      <c r="L4" s="131"/>
    </row>
    <row r="5" spans="1:13" s="130" customFormat="1">
      <c r="A5" s="433" t="s">
        <v>1</v>
      </c>
      <c r="B5" s="463" t="s">
        <v>2</v>
      </c>
      <c r="C5" s="463" t="s">
        <v>2</v>
      </c>
      <c r="D5" s="432" t="s">
        <v>3</v>
      </c>
      <c r="E5" s="464" t="s">
        <v>4</v>
      </c>
      <c r="F5" s="464" t="s">
        <v>4</v>
      </c>
      <c r="G5" s="464" t="s">
        <v>5</v>
      </c>
      <c r="H5" s="464" t="s">
        <v>5</v>
      </c>
      <c r="I5" s="465" t="s">
        <v>6</v>
      </c>
      <c r="J5" s="465" t="s">
        <v>6</v>
      </c>
      <c r="K5" s="464" t="s">
        <v>7</v>
      </c>
      <c r="L5" s="464" t="s">
        <v>7</v>
      </c>
    </row>
    <row r="6" spans="1:13" s="130" customFormat="1" ht="4.5" customHeight="1">
      <c r="A6" s="433"/>
      <c r="B6" s="463"/>
      <c r="C6" s="463"/>
      <c r="D6" s="432"/>
      <c r="E6" s="464"/>
      <c r="F6" s="464"/>
      <c r="G6" s="464"/>
      <c r="H6" s="464"/>
      <c r="I6" s="465"/>
      <c r="J6" s="465"/>
      <c r="K6" s="464"/>
      <c r="L6" s="464"/>
    </row>
    <row r="7" spans="1:13" s="130" customFormat="1">
      <c r="A7" s="433"/>
      <c r="B7" s="275" t="s">
        <v>304</v>
      </c>
      <c r="C7" s="275" t="s">
        <v>305</v>
      </c>
      <c r="D7" s="432"/>
      <c r="E7" s="275" t="s">
        <v>304</v>
      </c>
      <c r="F7" s="275" t="s">
        <v>305</v>
      </c>
      <c r="G7" s="275" t="s">
        <v>304</v>
      </c>
      <c r="H7" s="275" t="s">
        <v>305</v>
      </c>
      <c r="I7" s="275" t="s">
        <v>304</v>
      </c>
      <c r="J7" s="275" t="s">
        <v>305</v>
      </c>
      <c r="K7" s="275" t="s">
        <v>304</v>
      </c>
      <c r="L7" s="275" t="s">
        <v>305</v>
      </c>
    </row>
    <row r="8" spans="1:13" s="136" customFormat="1" ht="28.5" customHeight="1">
      <c r="A8" s="335" t="s">
        <v>116</v>
      </c>
      <c r="B8" s="338">
        <v>200</v>
      </c>
      <c r="C8" s="351">
        <v>250</v>
      </c>
      <c r="D8" s="339">
        <v>21.08</v>
      </c>
      <c r="E8" s="342">
        <v>8.5</v>
      </c>
      <c r="F8" s="353">
        <v>10.5</v>
      </c>
      <c r="G8" s="344">
        <v>10.5</v>
      </c>
      <c r="H8" s="355">
        <v>13.1</v>
      </c>
      <c r="I8" s="346">
        <v>23.64</v>
      </c>
      <c r="J8" s="357">
        <v>35.799999999999997</v>
      </c>
      <c r="K8" s="349">
        <v>210.56</v>
      </c>
      <c r="L8" s="360">
        <v>263.2</v>
      </c>
    </row>
    <row r="9" spans="1:13" ht="26.25" customHeight="1">
      <c r="A9" s="336" t="s">
        <v>303</v>
      </c>
      <c r="B9" s="338">
        <v>150</v>
      </c>
      <c r="C9" s="351">
        <v>150</v>
      </c>
      <c r="D9" s="339">
        <v>32</v>
      </c>
      <c r="E9" s="341">
        <v>0.6</v>
      </c>
      <c r="F9" s="353">
        <v>0.6</v>
      </c>
      <c r="G9" s="344">
        <v>0.6</v>
      </c>
      <c r="H9" s="355">
        <v>0.6</v>
      </c>
      <c r="I9" s="346">
        <v>14.7</v>
      </c>
      <c r="J9" s="357">
        <v>14.7</v>
      </c>
      <c r="K9" s="348">
        <v>70.5</v>
      </c>
      <c r="L9" s="359">
        <v>70.5</v>
      </c>
    </row>
    <row r="10" spans="1:13" s="252" customFormat="1" ht="24.75" customHeight="1">
      <c r="A10" s="334" t="s">
        <v>16</v>
      </c>
      <c r="B10" s="337">
        <v>60</v>
      </c>
      <c r="C10" s="350">
        <v>60</v>
      </c>
      <c r="D10" s="339">
        <v>6.47</v>
      </c>
      <c r="E10" s="340">
        <v>4.8</v>
      </c>
      <c r="F10" s="352">
        <v>4.8</v>
      </c>
      <c r="G10" s="343">
        <v>0.6</v>
      </c>
      <c r="H10" s="354">
        <v>0.6</v>
      </c>
      <c r="I10" s="345">
        <v>31.8</v>
      </c>
      <c r="J10" s="356">
        <v>31.8</v>
      </c>
      <c r="K10" s="347">
        <v>150</v>
      </c>
      <c r="L10" s="358">
        <v>150</v>
      </c>
    </row>
    <row r="11" spans="1:13" ht="30.75" customHeight="1">
      <c r="A11" s="333" t="s">
        <v>279</v>
      </c>
      <c r="B11" s="337">
        <v>200</v>
      </c>
      <c r="C11" s="350">
        <v>200</v>
      </c>
      <c r="D11" s="339">
        <v>22.71</v>
      </c>
      <c r="E11" s="340">
        <v>4.5999999999999996</v>
      </c>
      <c r="F11" s="352">
        <v>4.5999999999999996</v>
      </c>
      <c r="G11" s="343">
        <v>4.3</v>
      </c>
      <c r="H11" s="354">
        <v>4.3</v>
      </c>
      <c r="I11" s="345">
        <v>12.4</v>
      </c>
      <c r="J11" s="356">
        <v>12.4</v>
      </c>
      <c r="K11" s="347">
        <v>106.7</v>
      </c>
      <c r="L11" s="358">
        <v>106.7</v>
      </c>
    </row>
    <row r="12" spans="1:13" ht="18" customHeight="1">
      <c r="A12" s="254" t="s">
        <v>18</v>
      </c>
      <c r="B12" s="257"/>
      <c r="C12" s="257"/>
      <c r="D12" s="257">
        <v>82.25</v>
      </c>
      <c r="E12" s="257">
        <f t="shared" ref="E12:L12" si="0">SUM(E8:E11)</f>
        <v>18.5</v>
      </c>
      <c r="F12" s="257">
        <f t="shared" si="0"/>
        <v>20.5</v>
      </c>
      <c r="G12" s="257">
        <f t="shared" si="0"/>
        <v>16</v>
      </c>
      <c r="H12" s="257">
        <f t="shared" si="0"/>
        <v>18.599999999999998</v>
      </c>
      <c r="I12" s="257">
        <f t="shared" si="0"/>
        <v>82.54</v>
      </c>
      <c r="J12" s="257">
        <f t="shared" si="0"/>
        <v>94.7</v>
      </c>
      <c r="K12" s="257">
        <f t="shared" si="0"/>
        <v>537.76</v>
      </c>
      <c r="L12" s="257">
        <f t="shared" si="0"/>
        <v>590.4</v>
      </c>
      <c r="M12" s="130"/>
    </row>
    <row r="13" spans="1:13" ht="18" customHeight="1">
      <c r="A13" s="497" t="s">
        <v>154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9"/>
      <c r="M13" s="130"/>
    </row>
    <row r="14" spans="1:13" s="153" customFormat="1" ht="31.5" customHeight="1">
      <c r="A14" s="421" t="s">
        <v>322</v>
      </c>
      <c r="B14" s="415">
        <v>60</v>
      </c>
      <c r="C14" s="415">
        <v>100</v>
      </c>
      <c r="D14" s="418">
        <v>10</v>
      </c>
      <c r="E14" s="418">
        <v>0.9</v>
      </c>
      <c r="F14" s="418">
        <v>1.5</v>
      </c>
      <c r="G14" s="418">
        <v>2.7</v>
      </c>
      <c r="H14" s="418">
        <v>4.5</v>
      </c>
      <c r="I14" s="418">
        <v>26.3</v>
      </c>
      <c r="J14" s="418">
        <v>27.8</v>
      </c>
      <c r="K14" s="418">
        <v>52.9</v>
      </c>
      <c r="L14" s="418">
        <v>88.3</v>
      </c>
      <c r="M14" s="139" t="s">
        <v>35</v>
      </c>
    </row>
    <row r="15" spans="1:13" ht="29.25" customHeight="1">
      <c r="A15" s="427" t="s">
        <v>323</v>
      </c>
      <c r="B15" s="414">
        <v>250</v>
      </c>
      <c r="C15" s="414">
        <v>300</v>
      </c>
      <c r="D15" s="418">
        <v>15</v>
      </c>
      <c r="E15" s="496">
        <v>4.22</v>
      </c>
      <c r="F15" s="496">
        <v>4.22</v>
      </c>
      <c r="G15" s="418">
        <v>6.5</v>
      </c>
      <c r="H15" s="418">
        <v>5.5</v>
      </c>
      <c r="I15" s="418">
        <v>13.77</v>
      </c>
      <c r="J15" s="418">
        <v>16.5</v>
      </c>
      <c r="K15" s="418">
        <v>145</v>
      </c>
      <c r="L15" s="418">
        <v>174</v>
      </c>
      <c r="M15" s="130"/>
    </row>
    <row r="16" spans="1:13" ht="27.75" customHeight="1">
      <c r="A16" s="508" t="s">
        <v>297</v>
      </c>
      <c r="B16" s="509">
        <v>200</v>
      </c>
      <c r="C16" s="509">
        <v>250</v>
      </c>
      <c r="D16" s="424">
        <v>50</v>
      </c>
      <c r="E16" s="424">
        <v>15.2</v>
      </c>
      <c r="F16" s="424">
        <v>19</v>
      </c>
      <c r="G16" s="424">
        <v>17</v>
      </c>
      <c r="H16" s="424">
        <v>21</v>
      </c>
      <c r="I16" s="424">
        <v>36.1</v>
      </c>
      <c r="J16" s="424">
        <v>45.12</v>
      </c>
      <c r="K16" s="424">
        <v>342</v>
      </c>
      <c r="L16" s="424">
        <v>427.37</v>
      </c>
      <c r="M16" s="130"/>
    </row>
    <row r="17" spans="1:16" ht="26.25" customHeight="1">
      <c r="A17" s="416" t="s">
        <v>299</v>
      </c>
      <c r="B17" s="415">
        <v>200</v>
      </c>
      <c r="C17" s="415">
        <v>200</v>
      </c>
      <c r="D17" s="418">
        <v>7</v>
      </c>
      <c r="E17" s="418">
        <v>0.2</v>
      </c>
      <c r="F17" s="418">
        <v>0.2</v>
      </c>
      <c r="G17" s="418">
        <v>0</v>
      </c>
      <c r="H17" s="418">
        <v>0</v>
      </c>
      <c r="I17" s="418">
        <v>6.4</v>
      </c>
      <c r="J17" s="418">
        <v>6.4</v>
      </c>
      <c r="K17" s="418">
        <v>26.4</v>
      </c>
      <c r="L17" s="418">
        <v>26.4</v>
      </c>
      <c r="M17" s="146"/>
      <c r="N17" s="147"/>
      <c r="O17" s="148"/>
      <c r="P17" s="149"/>
    </row>
    <row r="18" spans="1:16" ht="36.75" customHeight="1">
      <c r="A18" s="416" t="s">
        <v>318</v>
      </c>
      <c r="B18" s="494">
        <v>30</v>
      </c>
      <c r="C18" s="494">
        <v>30</v>
      </c>
      <c r="D18" s="496">
        <v>2</v>
      </c>
      <c r="E18" s="496">
        <v>2.5</v>
      </c>
      <c r="F18" s="496">
        <v>2.5</v>
      </c>
      <c r="G18" s="496">
        <v>0.5</v>
      </c>
      <c r="H18" s="496">
        <v>0.5</v>
      </c>
      <c r="I18" s="496">
        <v>12.7</v>
      </c>
      <c r="J18" s="496">
        <v>12.7</v>
      </c>
      <c r="K18" s="496">
        <v>66.099999999999994</v>
      </c>
      <c r="L18" s="496">
        <v>66.099999999999994</v>
      </c>
    </row>
    <row r="19" spans="1:16" ht="37.5" customHeight="1">
      <c r="A19" s="416" t="s">
        <v>301</v>
      </c>
      <c r="B19" s="415">
        <v>30</v>
      </c>
      <c r="C19" s="415">
        <v>30</v>
      </c>
      <c r="D19" s="418">
        <v>2</v>
      </c>
      <c r="E19" s="418">
        <v>2.4</v>
      </c>
      <c r="F19" s="418">
        <v>2.4</v>
      </c>
      <c r="G19" s="418">
        <v>0.3</v>
      </c>
      <c r="H19" s="418">
        <v>0.3</v>
      </c>
      <c r="I19" s="418">
        <v>14.6</v>
      </c>
      <c r="J19" s="418">
        <v>14.6</v>
      </c>
      <c r="K19" s="418">
        <v>72.599999999999994</v>
      </c>
      <c r="L19" s="418">
        <v>72.599999999999994</v>
      </c>
      <c r="M19" s="130" t="s">
        <v>35</v>
      </c>
    </row>
    <row r="20" spans="1:16" ht="24" customHeight="1">
      <c r="A20" s="291" t="s">
        <v>27</v>
      </c>
      <c r="B20" s="292"/>
      <c r="C20" s="264"/>
      <c r="D20" s="211">
        <f>SUM(D14:D19)</f>
        <v>86</v>
      </c>
      <c r="E20" s="211">
        <f t="shared" ref="E20:L20" si="1">SUM(E14:E19)</f>
        <v>25.419999999999998</v>
      </c>
      <c r="F20" s="255">
        <f t="shared" si="1"/>
        <v>29.819999999999997</v>
      </c>
      <c r="G20" s="211">
        <f t="shared" si="1"/>
        <v>27</v>
      </c>
      <c r="H20" s="255">
        <f t="shared" si="1"/>
        <v>31.8</v>
      </c>
      <c r="I20" s="211">
        <f t="shared" si="1"/>
        <v>109.87</v>
      </c>
      <c r="J20" s="255">
        <f t="shared" si="1"/>
        <v>123.11999999999999</v>
      </c>
      <c r="K20" s="211">
        <f t="shared" si="1"/>
        <v>705</v>
      </c>
      <c r="L20" s="255">
        <f t="shared" si="1"/>
        <v>854.7700000000001</v>
      </c>
      <c r="M20" s="130"/>
    </row>
    <row r="21" spans="1:16" s="507" customFormat="1">
      <c r="A21" s="291" t="s">
        <v>42</v>
      </c>
      <c r="B21" s="510"/>
      <c r="C21" s="510"/>
      <c r="D21" s="510" t="s">
        <v>321</v>
      </c>
      <c r="E21" s="174">
        <f>E12+E20</f>
        <v>43.92</v>
      </c>
      <c r="F21" s="174">
        <f t="shared" ref="F21:L21" si="2">F12+F20</f>
        <v>50.319999999999993</v>
      </c>
      <c r="G21" s="174">
        <f t="shared" si="2"/>
        <v>43</v>
      </c>
      <c r="H21" s="174">
        <f t="shared" si="2"/>
        <v>50.4</v>
      </c>
      <c r="I21" s="174">
        <f t="shared" si="2"/>
        <v>192.41000000000003</v>
      </c>
      <c r="J21" s="174">
        <f t="shared" si="2"/>
        <v>217.82</v>
      </c>
      <c r="K21" s="174">
        <f t="shared" si="2"/>
        <v>1242.76</v>
      </c>
      <c r="L21" s="174">
        <f t="shared" si="2"/>
        <v>1445.17</v>
      </c>
    </row>
    <row r="22" spans="1:16" s="507" customFormat="1">
      <c r="A22" s="511"/>
      <c r="B22" s="512"/>
      <c r="C22" s="512"/>
      <c r="D22" s="512"/>
      <c r="E22" s="513"/>
      <c r="F22" s="513"/>
      <c r="G22" s="513"/>
      <c r="H22" s="513"/>
      <c r="I22" s="513"/>
      <c r="J22" s="513"/>
      <c r="K22" s="513"/>
      <c r="L22" s="513"/>
    </row>
    <row r="23" spans="1:16">
      <c r="A23" s="131" t="s">
        <v>300</v>
      </c>
      <c r="H23" s="139" t="s">
        <v>284</v>
      </c>
      <c r="L23" s="131"/>
    </row>
  </sheetData>
  <mergeCells count="17">
    <mergeCell ref="A13:L13"/>
    <mergeCell ref="A5:A7"/>
    <mergeCell ref="B5:B6"/>
    <mergeCell ref="C5:C6"/>
    <mergeCell ref="D5:D7"/>
    <mergeCell ref="E5:E6"/>
    <mergeCell ref="K5:K6"/>
    <mergeCell ref="L5:L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9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2"/>
  <sheetViews>
    <sheetView view="pageBreakPreview" zoomScale="80" zoomScaleSheetLayoutView="80" workbookViewId="0">
      <selection activeCell="A3" sqref="A3:XFD3"/>
    </sheetView>
  </sheetViews>
  <sheetFormatPr defaultRowHeight="16.5"/>
  <cols>
    <col min="1" max="1" width="32" style="131" customWidth="1"/>
    <col min="2" max="3" width="9.85546875" style="139" customWidth="1"/>
    <col min="4" max="4" width="9.140625" style="263"/>
    <col min="5" max="5" width="10.85546875" style="139" customWidth="1"/>
    <col min="6" max="6" width="11.7109375" style="139" customWidth="1"/>
    <col min="7" max="8" width="11.140625" style="139" customWidth="1"/>
    <col min="9" max="9" width="11.85546875" style="139" customWidth="1"/>
    <col min="10" max="10" width="13.140625" style="139" customWidth="1"/>
    <col min="11" max="11" width="10.7109375" style="139" customWidth="1"/>
    <col min="12" max="12" width="9.85546875" style="139" customWidth="1"/>
    <col min="13" max="13" width="0" style="130" hidden="1" customWidth="1"/>
    <col min="14" max="16384" width="9.140625" style="131"/>
  </cols>
  <sheetData>
    <row r="1" spans="1:15" ht="31.5" customHeight="1">
      <c r="A1" s="269" t="s">
        <v>287</v>
      </c>
      <c r="B1"/>
      <c r="C1"/>
      <c r="D1"/>
      <c r="E1" s="270"/>
      <c r="F1" s="270"/>
      <c r="G1" s="270"/>
      <c r="H1" s="491" t="s">
        <v>281</v>
      </c>
      <c r="I1" s="491"/>
      <c r="J1" s="491"/>
      <c r="K1" s="270"/>
      <c r="L1" s="270"/>
      <c r="M1" s="270"/>
    </row>
    <row r="2" spans="1:15" ht="29.25" customHeight="1">
      <c r="A2"/>
      <c r="B2"/>
      <c r="C2"/>
      <c r="D2"/>
      <c r="E2"/>
      <c r="F2"/>
      <c r="G2"/>
      <c r="H2" s="491" t="s">
        <v>282</v>
      </c>
      <c r="I2" s="491"/>
      <c r="J2" s="491"/>
      <c r="K2"/>
      <c r="L2"/>
      <c r="M2" s="131"/>
    </row>
    <row r="3" spans="1:15" ht="49.5" customHeight="1">
      <c r="A3" s="271"/>
      <c r="B3" s="492" t="s">
        <v>340</v>
      </c>
      <c r="C3" s="492"/>
      <c r="D3" s="492"/>
      <c r="E3" s="492"/>
      <c r="F3" s="492"/>
      <c r="G3" s="492"/>
      <c r="H3" s="492"/>
      <c r="I3" s="492"/>
      <c r="J3" s="492"/>
      <c r="K3" s="271"/>
      <c r="L3" s="271"/>
      <c r="M3" s="131"/>
    </row>
    <row r="4" spans="1:15" ht="24.75" customHeight="1">
      <c r="A4" s="271"/>
      <c r="B4" s="272"/>
      <c r="C4" s="493" t="s">
        <v>283</v>
      </c>
      <c r="D4" s="493"/>
      <c r="E4" s="493"/>
      <c r="F4" s="493"/>
      <c r="G4" s="493"/>
      <c r="H4" s="493"/>
      <c r="I4" s="493"/>
      <c r="J4" s="272"/>
      <c r="K4" s="271"/>
      <c r="L4" s="271"/>
      <c r="M4" s="131"/>
    </row>
    <row r="5" spans="1:15" s="130" customFormat="1">
      <c r="A5" s="433" t="s">
        <v>1</v>
      </c>
      <c r="B5" s="463" t="s">
        <v>2</v>
      </c>
      <c r="C5" s="463" t="s">
        <v>2</v>
      </c>
      <c r="D5" s="432" t="s">
        <v>3</v>
      </c>
      <c r="E5" s="464" t="s">
        <v>4</v>
      </c>
      <c r="F5" s="464" t="s">
        <v>4</v>
      </c>
      <c r="G5" s="464" t="s">
        <v>5</v>
      </c>
      <c r="H5" s="464" t="s">
        <v>5</v>
      </c>
      <c r="I5" s="465" t="s">
        <v>6</v>
      </c>
      <c r="J5" s="465" t="s">
        <v>6</v>
      </c>
      <c r="K5" s="464" t="s">
        <v>7</v>
      </c>
      <c r="L5" s="464" t="s">
        <v>7</v>
      </c>
    </row>
    <row r="6" spans="1:15" s="130" customFormat="1" ht="4.5" customHeight="1">
      <c r="A6" s="433"/>
      <c r="B6" s="463"/>
      <c r="C6" s="463"/>
      <c r="D6" s="432"/>
      <c r="E6" s="464"/>
      <c r="F6" s="464"/>
      <c r="G6" s="464"/>
      <c r="H6" s="464"/>
      <c r="I6" s="465"/>
      <c r="J6" s="465"/>
      <c r="K6" s="464"/>
      <c r="L6" s="464"/>
    </row>
    <row r="7" spans="1:15" s="130" customFormat="1">
      <c r="A7" s="433"/>
      <c r="B7" s="275" t="s">
        <v>304</v>
      </c>
      <c r="C7" s="275" t="s">
        <v>305</v>
      </c>
      <c r="D7" s="432"/>
      <c r="E7" s="275" t="s">
        <v>304</v>
      </c>
      <c r="F7" s="275" t="s">
        <v>305</v>
      </c>
      <c r="G7" s="275" t="s">
        <v>304</v>
      </c>
      <c r="H7" s="275" t="s">
        <v>305</v>
      </c>
      <c r="I7" s="275" t="s">
        <v>304</v>
      </c>
      <c r="J7" s="275" t="s">
        <v>305</v>
      </c>
      <c r="K7" s="275" t="s">
        <v>304</v>
      </c>
      <c r="L7" s="275" t="s">
        <v>305</v>
      </c>
    </row>
    <row r="8" spans="1:15" ht="24.75" customHeight="1">
      <c r="A8" s="363" t="s">
        <v>297</v>
      </c>
      <c r="B8" s="386">
        <v>180</v>
      </c>
      <c r="C8" s="365">
        <v>220</v>
      </c>
      <c r="D8" s="369">
        <v>46.68</v>
      </c>
      <c r="E8" s="367">
        <v>13.68</v>
      </c>
      <c r="F8" s="379">
        <v>16.72</v>
      </c>
      <c r="G8" s="371">
        <v>15.68</v>
      </c>
      <c r="H8" s="381">
        <v>18.61</v>
      </c>
      <c r="I8" s="373">
        <v>32.520000000000003</v>
      </c>
      <c r="J8" s="384">
        <v>39.71</v>
      </c>
      <c r="K8" s="375">
        <v>307.68</v>
      </c>
      <c r="L8" s="377">
        <v>376.09</v>
      </c>
      <c r="M8" s="135" t="s">
        <v>33</v>
      </c>
    </row>
    <row r="9" spans="1:15" ht="50.25" customHeight="1">
      <c r="A9" s="362" t="s">
        <v>306</v>
      </c>
      <c r="B9" s="385">
        <v>100</v>
      </c>
      <c r="C9" s="364">
        <v>100</v>
      </c>
      <c r="D9" s="368">
        <v>26.57</v>
      </c>
      <c r="E9" s="366">
        <v>1.1000000000000001</v>
      </c>
      <c r="F9" s="378">
        <v>1.1000000000000001</v>
      </c>
      <c r="G9" s="370">
        <v>0.2</v>
      </c>
      <c r="H9" s="380">
        <v>0.2</v>
      </c>
      <c r="I9" s="372">
        <v>3.8</v>
      </c>
      <c r="J9" s="382">
        <v>3.8</v>
      </c>
      <c r="K9" s="374">
        <v>22</v>
      </c>
      <c r="L9" s="376">
        <v>22</v>
      </c>
      <c r="M9" s="147"/>
      <c r="N9" s="148"/>
      <c r="O9" s="149"/>
    </row>
    <row r="10" spans="1:15" ht="36.75" customHeight="1">
      <c r="A10" s="361" t="s">
        <v>301</v>
      </c>
      <c r="B10" s="385">
        <v>30</v>
      </c>
      <c r="C10" s="364">
        <v>30</v>
      </c>
      <c r="D10" s="368">
        <v>2</v>
      </c>
      <c r="E10" s="366">
        <v>2.4</v>
      </c>
      <c r="F10" s="378">
        <v>2.4</v>
      </c>
      <c r="G10" s="370">
        <v>0.3</v>
      </c>
      <c r="H10" s="380">
        <v>0.3</v>
      </c>
      <c r="I10" s="372">
        <v>14.6</v>
      </c>
      <c r="J10" s="382">
        <v>14.6</v>
      </c>
      <c r="K10" s="374">
        <v>72.599999999999994</v>
      </c>
      <c r="L10" s="376">
        <v>72.599999999999994</v>
      </c>
      <c r="M10" s="131"/>
    </row>
    <row r="11" spans="1:15" s="252" customFormat="1" ht="24" customHeight="1">
      <c r="A11" s="361" t="s">
        <v>307</v>
      </c>
      <c r="B11" s="385">
        <v>200</v>
      </c>
      <c r="C11" s="364">
        <v>200</v>
      </c>
      <c r="D11" s="368">
        <v>7</v>
      </c>
      <c r="E11" s="366">
        <v>0.16</v>
      </c>
      <c r="F11" s="378">
        <v>0.16</v>
      </c>
      <c r="G11" s="370">
        <v>0.16</v>
      </c>
      <c r="H11" s="380">
        <v>0.16</v>
      </c>
      <c r="I11" s="372">
        <v>23.88</v>
      </c>
      <c r="J11" s="382">
        <v>23.88</v>
      </c>
      <c r="K11" s="374">
        <v>97.6</v>
      </c>
      <c r="L11" s="376">
        <v>97.6</v>
      </c>
    </row>
    <row r="12" spans="1:15" ht="27.75" customHeight="1">
      <c r="A12" s="254" t="s">
        <v>18</v>
      </c>
      <c r="B12" s="255"/>
      <c r="C12" s="255"/>
      <c r="D12" s="255">
        <f>D8+D9+D10+D11</f>
        <v>82.25</v>
      </c>
      <c r="E12" s="255">
        <f t="shared" ref="E12:L12" si="0">SUM(E8:E11)</f>
        <v>17.34</v>
      </c>
      <c r="F12" s="255">
        <f t="shared" si="0"/>
        <v>20.38</v>
      </c>
      <c r="G12" s="255">
        <f t="shared" si="0"/>
        <v>16.34</v>
      </c>
      <c r="H12" s="255">
        <f t="shared" si="0"/>
        <v>19.27</v>
      </c>
      <c r="I12" s="255">
        <v>75</v>
      </c>
      <c r="J12" s="255">
        <f t="shared" si="0"/>
        <v>81.99</v>
      </c>
      <c r="K12" s="255">
        <f t="shared" si="0"/>
        <v>499.88</v>
      </c>
      <c r="L12" s="255">
        <f t="shared" si="0"/>
        <v>568.29</v>
      </c>
    </row>
    <row r="13" spans="1:15" ht="21.75" customHeight="1">
      <c r="A13" s="497" t="s">
        <v>154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9"/>
    </row>
    <row r="14" spans="1:15" ht="35.25" customHeight="1">
      <c r="A14" s="421" t="s">
        <v>36</v>
      </c>
      <c r="B14" s="415">
        <v>60</v>
      </c>
      <c r="C14" s="415">
        <v>100</v>
      </c>
      <c r="D14" s="418">
        <v>10</v>
      </c>
      <c r="E14" s="418">
        <v>1</v>
      </c>
      <c r="F14" s="418">
        <v>1.66</v>
      </c>
      <c r="G14" s="418">
        <v>6</v>
      </c>
      <c r="H14" s="418">
        <v>10</v>
      </c>
      <c r="I14" s="418">
        <v>6.1</v>
      </c>
      <c r="J14" s="418">
        <v>10.17</v>
      </c>
      <c r="K14" s="418">
        <v>82.4</v>
      </c>
      <c r="L14" s="418">
        <v>137.33000000000001</v>
      </c>
      <c r="M14" s="131"/>
    </row>
    <row r="15" spans="1:15" ht="33" customHeight="1">
      <c r="A15" s="427" t="s">
        <v>324</v>
      </c>
      <c r="B15" s="415">
        <v>250</v>
      </c>
      <c r="C15" s="415">
        <v>300</v>
      </c>
      <c r="D15" s="418">
        <v>15</v>
      </c>
      <c r="E15" s="418">
        <v>4.29</v>
      </c>
      <c r="F15" s="418">
        <v>5.0999999999999996</v>
      </c>
      <c r="G15" s="418">
        <v>3.33</v>
      </c>
      <c r="H15" s="418">
        <v>3.99</v>
      </c>
      <c r="I15" s="418">
        <v>20.9</v>
      </c>
      <c r="J15" s="418">
        <v>25.08</v>
      </c>
      <c r="K15" s="418">
        <v>130.72999999999999</v>
      </c>
      <c r="L15" s="418">
        <v>156.87</v>
      </c>
      <c r="M15" s="131"/>
    </row>
    <row r="16" spans="1:15" ht="22.5" customHeight="1">
      <c r="A16" s="514" t="s">
        <v>325</v>
      </c>
      <c r="B16" s="495" t="s">
        <v>326</v>
      </c>
      <c r="C16" s="495" t="s">
        <v>326</v>
      </c>
      <c r="D16" s="417">
        <v>50</v>
      </c>
      <c r="E16" s="417">
        <v>16.399999999999999</v>
      </c>
      <c r="F16" s="417">
        <v>16.399999999999999</v>
      </c>
      <c r="G16" s="417">
        <v>17</v>
      </c>
      <c r="H16" s="417">
        <v>17</v>
      </c>
      <c r="I16" s="417">
        <v>49.5</v>
      </c>
      <c r="J16" s="417">
        <v>49.5</v>
      </c>
      <c r="K16" s="417">
        <v>400</v>
      </c>
      <c r="L16" s="417">
        <v>400</v>
      </c>
    </row>
    <row r="17" spans="1:13" ht="33" customHeight="1">
      <c r="A17" s="416" t="s">
        <v>63</v>
      </c>
      <c r="B17" s="415">
        <v>200</v>
      </c>
      <c r="C17" s="415">
        <v>200</v>
      </c>
      <c r="D17" s="418">
        <v>7</v>
      </c>
      <c r="E17" s="418">
        <v>0.3</v>
      </c>
      <c r="F17" s="418">
        <v>0.3</v>
      </c>
      <c r="G17" s="418">
        <v>0</v>
      </c>
      <c r="H17" s="418">
        <v>0</v>
      </c>
      <c r="I17" s="418">
        <v>6.7</v>
      </c>
      <c r="J17" s="418">
        <v>6.7</v>
      </c>
      <c r="K17" s="418">
        <v>27.6</v>
      </c>
      <c r="L17" s="418">
        <v>27.6</v>
      </c>
      <c r="M17" s="131"/>
    </row>
    <row r="18" spans="1:13" ht="25.5" customHeight="1">
      <c r="A18" s="416" t="s">
        <v>318</v>
      </c>
      <c r="B18" s="494">
        <v>30</v>
      </c>
      <c r="C18" s="494">
        <v>30</v>
      </c>
      <c r="D18" s="496">
        <v>2</v>
      </c>
      <c r="E18" s="496">
        <v>2.5</v>
      </c>
      <c r="F18" s="496">
        <v>2.5</v>
      </c>
      <c r="G18" s="496">
        <v>0.5</v>
      </c>
      <c r="H18" s="496">
        <v>0.5</v>
      </c>
      <c r="I18" s="496">
        <v>12.7</v>
      </c>
      <c r="J18" s="496">
        <v>12.7</v>
      </c>
      <c r="K18" s="496">
        <v>66.099999999999994</v>
      </c>
      <c r="L18" s="496">
        <v>66.099999999999994</v>
      </c>
      <c r="M18" s="131"/>
    </row>
    <row r="19" spans="1:13" ht="36.75" customHeight="1">
      <c r="A19" s="416" t="s">
        <v>301</v>
      </c>
      <c r="B19" s="415">
        <v>30</v>
      </c>
      <c r="C19" s="415">
        <v>30</v>
      </c>
      <c r="D19" s="418">
        <v>2</v>
      </c>
      <c r="E19" s="418">
        <v>2.4</v>
      </c>
      <c r="F19" s="418">
        <v>2.4</v>
      </c>
      <c r="G19" s="418">
        <v>0.3</v>
      </c>
      <c r="H19" s="418">
        <v>0.3</v>
      </c>
      <c r="I19" s="418">
        <v>14.6</v>
      </c>
      <c r="J19" s="418">
        <v>14.6</v>
      </c>
      <c r="K19" s="418">
        <v>72.599999999999994</v>
      </c>
      <c r="L19" s="418">
        <v>72.599999999999994</v>
      </c>
      <c r="M19" s="131"/>
    </row>
    <row r="20" spans="1:13" s="139" customFormat="1" ht="24.75" customHeight="1">
      <c r="A20" s="225" t="s">
        <v>27</v>
      </c>
      <c r="B20" s="292"/>
      <c r="C20" s="264"/>
      <c r="D20" s="211">
        <f t="shared" ref="D20:L20" si="1">SUM(D14:D19)</f>
        <v>86</v>
      </c>
      <c r="E20" s="211">
        <f t="shared" si="1"/>
        <v>26.889999999999997</v>
      </c>
      <c r="F20" s="255">
        <f t="shared" si="1"/>
        <v>28.359999999999996</v>
      </c>
      <c r="G20" s="211">
        <f t="shared" si="1"/>
        <v>27.13</v>
      </c>
      <c r="H20" s="255">
        <f t="shared" si="1"/>
        <v>31.790000000000003</v>
      </c>
      <c r="I20" s="211">
        <f t="shared" si="1"/>
        <v>110.5</v>
      </c>
      <c r="J20" s="255">
        <f t="shared" si="1"/>
        <v>118.75</v>
      </c>
      <c r="K20" s="211">
        <f t="shared" si="1"/>
        <v>779.43000000000006</v>
      </c>
      <c r="L20" s="255">
        <f t="shared" si="1"/>
        <v>860.50000000000011</v>
      </c>
    </row>
    <row r="21" spans="1:13" s="507" customFormat="1" ht="17.25" customHeight="1">
      <c r="A21" s="225" t="s">
        <v>42</v>
      </c>
      <c r="B21" s="292"/>
      <c r="C21" s="510"/>
      <c r="D21" s="211" t="s">
        <v>321</v>
      </c>
      <c r="E21" s="211">
        <f>E12+E20</f>
        <v>44.23</v>
      </c>
      <c r="F21" s="211">
        <f t="shared" ref="F21:L21" si="2">F12+F20</f>
        <v>48.739999999999995</v>
      </c>
      <c r="G21" s="211">
        <f t="shared" si="2"/>
        <v>43.47</v>
      </c>
      <c r="H21" s="211">
        <f t="shared" si="2"/>
        <v>51.06</v>
      </c>
      <c r="I21" s="211">
        <f t="shared" si="2"/>
        <v>185.5</v>
      </c>
      <c r="J21" s="211">
        <f t="shared" si="2"/>
        <v>200.74</v>
      </c>
      <c r="K21" s="211">
        <f t="shared" si="2"/>
        <v>1279.31</v>
      </c>
      <c r="L21" s="211">
        <f t="shared" si="2"/>
        <v>1428.79</v>
      </c>
      <c r="M21" s="515"/>
    </row>
    <row r="22" spans="1:13">
      <c r="A22" s="131" t="s">
        <v>300</v>
      </c>
      <c r="D22" s="139"/>
      <c r="H22" s="139" t="s">
        <v>284</v>
      </c>
      <c r="M22" s="131"/>
    </row>
  </sheetData>
  <mergeCells count="17">
    <mergeCell ref="A13:L13"/>
    <mergeCell ref="K5:K6"/>
    <mergeCell ref="L5:L6"/>
    <mergeCell ref="A5:A7"/>
    <mergeCell ref="B5:B6"/>
    <mergeCell ref="C5:C6"/>
    <mergeCell ref="D5:D7"/>
    <mergeCell ref="E5:E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9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22"/>
  <sheetViews>
    <sheetView view="pageBreakPreview" zoomScale="80" zoomScaleSheetLayoutView="80" workbookViewId="0">
      <selection activeCell="A3" sqref="A3:XFD3"/>
    </sheetView>
  </sheetViews>
  <sheetFormatPr defaultRowHeight="16.5"/>
  <cols>
    <col min="1" max="1" width="33.28515625" style="131" customWidth="1"/>
    <col min="2" max="2" width="9.5703125" style="139" customWidth="1"/>
    <col min="3" max="3" width="9.85546875" style="139" customWidth="1"/>
    <col min="4" max="4" width="8.42578125" style="263" customWidth="1"/>
    <col min="5" max="5" width="10.85546875" style="139" customWidth="1"/>
    <col min="6" max="6" width="10" style="139" customWidth="1"/>
    <col min="7" max="7" width="11.7109375" style="139" customWidth="1"/>
    <col min="8" max="8" width="12" style="139" customWidth="1"/>
    <col min="9" max="9" width="11.42578125" style="139" customWidth="1"/>
    <col min="10" max="10" width="11.140625" style="139" customWidth="1"/>
    <col min="11" max="11" width="10.7109375" style="139" customWidth="1"/>
    <col min="12" max="12" width="11" style="139" customWidth="1"/>
    <col min="13" max="13" width="0" style="130" hidden="1" customWidth="1"/>
    <col min="14" max="16384" width="9.140625" style="131"/>
  </cols>
  <sheetData>
    <row r="1" spans="1:13" ht="36" customHeight="1">
      <c r="A1" s="269" t="s">
        <v>288</v>
      </c>
      <c r="B1"/>
      <c r="C1"/>
      <c r="D1"/>
      <c r="E1" s="270"/>
      <c r="F1" s="270"/>
      <c r="G1" s="270"/>
      <c r="H1" s="491" t="s">
        <v>281</v>
      </c>
      <c r="I1" s="491"/>
      <c r="J1" s="491"/>
      <c r="K1" s="270"/>
      <c r="L1" s="270"/>
      <c r="M1" s="270"/>
    </row>
    <row r="2" spans="1:13" ht="41.25" customHeight="1">
      <c r="A2"/>
      <c r="B2"/>
      <c r="C2"/>
      <c r="D2"/>
      <c r="E2"/>
      <c r="F2"/>
      <c r="G2"/>
      <c r="H2" s="491" t="s">
        <v>282</v>
      </c>
      <c r="I2" s="491"/>
      <c r="J2" s="491"/>
      <c r="K2"/>
      <c r="L2"/>
      <c r="M2" s="131"/>
    </row>
    <row r="3" spans="1:13" ht="49.5" customHeight="1">
      <c r="A3" s="271"/>
      <c r="B3" s="492" t="s">
        <v>340</v>
      </c>
      <c r="C3" s="492"/>
      <c r="D3" s="492"/>
      <c r="E3" s="492"/>
      <c r="F3" s="492"/>
      <c r="G3" s="492"/>
      <c r="H3" s="492"/>
      <c r="I3" s="492"/>
      <c r="J3" s="492"/>
      <c r="K3" s="271"/>
      <c r="L3" s="271"/>
      <c r="M3" s="131"/>
    </row>
    <row r="4" spans="1:13" ht="23.25" customHeight="1">
      <c r="A4" s="271"/>
      <c r="B4" s="272"/>
      <c r="C4" s="493" t="s">
        <v>283</v>
      </c>
      <c r="D4" s="493"/>
      <c r="E4" s="493"/>
      <c r="F4" s="493"/>
      <c r="G4" s="493"/>
      <c r="H4" s="493"/>
      <c r="I4" s="493"/>
      <c r="J4" s="272"/>
      <c r="K4" s="271"/>
      <c r="L4" s="271"/>
      <c r="M4" s="131"/>
    </row>
    <row r="5" spans="1:13" s="130" customFormat="1">
      <c r="A5" s="433" t="s">
        <v>1</v>
      </c>
      <c r="B5" s="463" t="s">
        <v>2</v>
      </c>
      <c r="C5" s="463" t="s">
        <v>2</v>
      </c>
      <c r="D5" s="432" t="s">
        <v>3</v>
      </c>
      <c r="E5" s="464" t="s">
        <v>4</v>
      </c>
      <c r="F5" s="464" t="s">
        <v>4</v>
      </c>
      <c r="G5" s="464" t="s">
        <v>5</v>
      </c>
      <c r="H5" s="464" t="s">
        <v>5</v>
      </c>
      <c r="I5" s="465" t="s">
        <v>6</v>
      </c>
      <c r="J5" s="465" t="s">
        <v>6</v>
      </c>
      <c r="K5" s="464" t="s">
        <v>7</v>
      </c>
      <c r="L5" s="464" t="s">
        <v>7</v>
      </c>
    </row>
    <row r="6" spans="1:13" s="130" customFormat="1" ht="4.5" customHeight="1">
      <c r="A6" s="433"/>
      <c r="B6" s="463"/>
      <c r="C6" s="463"/>
      <c r="D6" s="432"/>
      <c r="E6" s="464"/>
      <c r="F6" s="464"/>
      <c r="G6" s="464"/>
      <c r="H6" s="464"/>
      <c r="I6" s="465"/>
      <c r="J6" s="465"/>
      <c r="K6" s="464"/>
      <c r="L6" s="464"/>
    </row>
    <row r="7" spans="1:13" s="130" customFormat="1">
      <c r="A7" s="433"/>
      <c r="B7" s="275" t="s">
        <v>304</v>
      </c>
      <c r="C7" s="275" t="s">
        <v>305</v>
      </c>
      <c r="D7" s="432"/>
      <c r="E7" s="275" t="s">
        <v>304</v>
      </c>
      <c r="F7" s="275" t="s">
        <v>305</v>
      </c>
      <c r="G7" s="275" t="s">
        <v>304</v>
      </c>
      <c r="H7" s="275" t="s">
        <v>305</v>
      </c>
      <c r="I7" s="275" t="s">
        <v>304</v>
      </c>
      <c r="J7" s="275" t="s">
        <v>305</v>
      </c>
      <c r="K7" s="275" t="s">
        <v>304</v>
      </c>
      <c r="L7" s="275" t="s">
        <v>305</v>
      </c>
    </row>
    <row r="8" spans="1:13" ht="35.25" customHeight="1">
      <c r="A8" s="390" t="s">
        <v>308</v>
      </c>
      <c r="B8" s="388">
        <v>200</v>
      </c>
      <c r="C8" s="393">
        <v>250</v>
      </c>
      <c r="D8" s="404">
        <v>51.87</v>
      </c>
      <c r="E8" s="396">
        <v>17.54</v>
      </c>
      <c r="F8" s="406">
        <v>18.8</v>
      </c>
      <c r="G8" s="398">
        <v>12.05</v>
      </c>
      <c r="H8" s="408">
        <v>15</v>
      </c>
      <c r="I8" s="400">
        <v>25.4</v>
      </c>
      <c r="J8" s="410">
        <v>21.6</v>
      </c>
      <c r="K8" s="402">
        <v>308.7</v>
      </c>
      <c r="L8" s="412">
        <v>308.7</v>
      </c>
      <c r="M8" s="131"/>
    </row>
    <row r="9" spans="1:13" s="93" customFormat="1" ht="30" customHeight="1">
      <c r="A9" s="391" t="s">
        <v>294</v>
      </c>
      <c r="B9" s="392">
        <v>100</v>
      </c>
      <c r="C9" s="395">
        <v>100</v>
      </c>
      <c r="D9" s="405">
        <v>23.8</v>
      </c>
      <c r="E9" s="397">
        <v>0.9</v>
      </c>
      <c r="F9" s="407">
        <v>0.9</v>
      </c>
      <c r="G9" s="399">
        <v>7.2</v>
      </c>
      <c r="H9" s="409">
        <v>7.2</v>
      </c>
      <c r="I9" s="401">
        <v>48.7</v>
      </c>
      <c r="J9" s="411">
        <v>48.7</v>
      </c>
      <c r="K9" s="403">
        <v>211</v>
      </c>
      <c r="L9" s="413">
        <v>211</v>
      </c>
      <c r="M9" s="92"/>
    </row>
    <row r="10" spans="1:13" ht="33.75" customHeight="1">
      <c r="A10" s="390" t="s">
        <v>299</v>
      </c>
      <c r="B10" s="389">
        <v>200</v>
      </c>
      <c r="C10" s="394">
        <v>200</v>
      </c>
      <c r="D10" s="404">
        <v>6.58</v>
      </c>
      <c r="E10" s="396">
        <v>0.2</v>
      </c>
      <c r="F10" s="406">
        <v>0.2</v>
      </c>
      <c r="G10" s="398">
        <v>0</v>
      </c>
      <c r="H10" s="408">
        <v>0</v>
      </c>
      <c r="I10" s="400">
        <v>6.4</v>
      </c>
      <c r="J10" s="410">
        <v>6.4</v>
      </c>
      <c r="K10" s="402">
        <v>26.4</v>
      </c>
      <c r="L10" s="412">
        <v>26.4</v>
      </c>
      <c r="M10" s="131"/>
    </row>
    <row r="11" spans="1:13" ht="21" customHeight="1">
      <c r="A11" s="254" t="s">
        <v>18</v>
      </c>
      <c r="B11" s="255"/>
      <c r="C11" s="255"/>
      <c r="D11" s="255">
        <f t="shared" ref="D11:L11" si="0">SUM(D8:D10)</f>
        <v>82.25</v>
      </c>
      <c r="E11" s="255">
        <f t="shared" si="0"/>
        <v>18.639999999999997</v>
      </c>
      <c r="F11" s="255">
        <f t="shared" si="0"/>
        <v>19.899999999999999</v>
      </c>
      <c r="G11" s="255">
        <f t="shared" si="0"/>
        <v>19.25</v>
      </c>
      <c r="H11" s="255">
        <f t="shared" si="0"/>
        <v>22.2</v>
      </c>
      <c r="I11" s="255">
        <f t="shared" si="0"/>
        <v>80.5</v>
      </c>
      <c r="J11" s="255">
        <f t="shared" si="0"/>
        <v>76.700000000000017</v>
      </c>
      <c r="K11" s="255">
        <f t="shared" si="0"/>
        <v>546.1</v>
      </c>
      <c r="L11" s="255">
        <f t="shared" si="0"/>
        <v>546.1</v>
      </c>
    </row>
    <row r="12" spans="1:13" ht="21" customHeight="1">
      <c r="A12" s="497" t="s">
        <v>154</v>
      </c>
      <c r="B12" s="498"/>
      <c r="C12" s="498"/>
      <c r="D12" s="498"/>
      <c r="E12" s="498"/>
      <c r="F12" s="498"/>
      <c r="G12" s="498"/>
      <c r="H12" s="498"/>
      <c r="I12" s="498"/>
      <c r="J12" s="498"/>
      <c r="K12" s="498"/>
      <c r="L12" s="499"/>
    </row>
    <row r="13" spans="1:13" s="153" customFormat="1" ht="26.25" customHeight="1">
      <c r="A13" s="427" t="s">
        <v>327</v>
      </c>
      <c r="B13" s="415">
        <v>60</v>
      </c>
      <c r="C13" s="415">
        <v>100</v>
      </c>
      <c r="D13" s="418">
        <v>10</v>
      </c>
      <c r="E13" s="418">
        <v>0.75</v>
      </c>
      <c r="F13" s="418">
        <v>1.25</v>
      </c>
      <c r="G13" s="418">
        <v>5.32</v>
      </c>
      <c r="H13" s="418">
        <v>8.8699999999999992</v>
      </c>
      <c r="I13" s="418">
        <v>4.5</v>
      </c>
      <c r="J13" s="418">
        <v>7.5</v>
      </c>
      <c r="K13" s="418">
        <v>68.849999999999994</v>
      </c>
      <c r="L13" s="418">
        <v>114.75</v>
      </c>
      <c r="M13" s="139" t="s">
        <v>35</v>
      </c>
    </row>
    <row r="14" spans="1:13" ht="22.5" customHeight="1">
      <c r="A14" s="427" t="s">
        <v>242</v>
      </c>
      <c r="B14" s="415">
        <v>250</v>
      </c>
      <c r="C14" s="415">
        <v>250</v>
      </c>
      <c r="D14" s="418">
        <v>15</v>
      </c>
      <c r="E14" s="418">
        <v>4.8600000000000003</v>
      </c>
      <c r="F14" s="418">
        <v>4.8600000000000003</v>
      </c>
      <c r="G14" s="418">
        <v>2.96</v>
      </c>
      <c r="H14" s="418">
        <v>2.96</v>
      </c>
      <c r="I14" s="418">
        <v>13.84</v>
      </c>
      <c r="J14" s="418">
        <v>13.84</v>
      </c>
      <c r="K14" s="418">
        <v>130</v>
      </c>
      <c r="L14" s="418">
        <v>130</v>
      </c>
    </row>
    <row r="15" spans="1:13" ht="22.5" customHeight="1">
      <c r="A15" s="426" t="s">
        <v>328</v>
      </c>
      <c r="B15" s="415">
        <v>120</v>
      </c>
      <c r="C15" s="415">
        <v>120</v>
      </c>
      <c r="D15" s="418">
        <v>35</v>
      </c>
      <c r="E15" s="294">
        <v>10.97</v>
      </c>
      <c r="F15" s="294">
        <v>10.97</v>
      </c>
      <c r="G15" s="294">
        <v>9.65</v>
      </c>
      <c r="H15" s="294">
        <v>9.65</v>
      </c>
      <c r="I15" s="294">
        <v>9.8800000000000008</v>
      </c>
      <c r="J15" s="294">
        <v>11.88</v>
      </c>
      <c r="K15" s="294">
        <v>170</v>
      </c>
      <c r="L15" s="294">
        <v>170</v>
      </c>
    </row>
    <row r="16" spans="1:13" ht="30.75" customHeight="1">
      <c r="A16" s="426" t="s">
        <v>38</v>
      </c>
      <c r="B16" s="516">
        <v>200</v>
      </c>
      <c r="C16" s="516">
        <v>250</v>
      </c>
      <c r="D16" s="417">
        <v>15</v>
      </c>
      <c r="E16" s="417">
        <v>4.79</v>
      </c>
      <c r="F16" s="417">
        <v>4.79</v>
      </c>
      <c r="G16" s="417">
        <v>7.21</v>
      </c>
      <c r="H16" s="417">
        <v>7.21</v>
      </c>
      <c r="I16" s="417">
        <v>48.55</v>
      </c>
      <c r="J16" s="417">
        <v>48.55</v>
      </c>
      <c r="K16" s="417">
        <v>278.3</v>
      </c>
      <c r="L16" s="417">
        <v>278.3</v>
      </c>
      <c r="M16" s="130" t="s">
        <v>35</v>
      </c>
    </row>
    <row r="17" spans="1:13" ht="26.25" customHeight="1">
      <c r="A17" s="416" t="s">
        <v>299</v>
      </c>
      <c r="B17" s="415">
        <v>200</v>
      </c>
      <c r="C17" s="415">
        <v>200</v>
      </c>
      <c r="D17" s="418">
        <v>7</v>
      </c>
      <c r="E17" s="418">
        <v>0.2</v>
      </c>
      <c r="F17" s="418">
        <v>0.2</v>
      </c>
      <c r="G17" s="418">
        <v>0</v>
      </c>
      <c r="H17" s="418">
        <v>0</v>
      </c>
      <c r="I17" s="418">
        <v>6.4</v>
      </c>
      <c r="J17" s="418">
        <v>6.4</v>
      </c>
      <c r="K17" s="418">
        <v>26.4</v>
      </c>
      <c r="L17" s="418">
        <v>26.4</v>
      </c>
      <c r="M17" s="131"/>
    </row>
    <row r="18" spans="1:13" ht="26.25" customHeight="1">
      <c r="A18" s="416" t="s">
        <v>318</v>
      </c>
      <c r="B18" s="494">
        <v>30</v>
      </c>
      <c r="C18" s="494">
        <v>30</v>
      </c>
      <c r="D18" s="496">
        <v>2</v>
      </c>
      <c r="E18" s="496">
        <v>2.5</v>
      </c>
      <c r="F18" s="496">
        <v>2.5</v>
      </c>
      <c r="G18" s="496">
        <v>0.5</v>
      </c>
      <c r="H18" s="496">
        <v>0.5</v>
      </c>
      <c r="I18" s="496">
        <v>12.7</v>
      </c>
      <c r="J18" s="496">
        <v>12.7</v>
      </c>
      <c r="K18" s="496">
        <v>66.099999999999994</v>
      </c>
      <c r="L18" s="496">
        <v>66.099999999999994</v>
      </c>
      <c r="M18" s="131"/>
    </row>
    <row r="19" spans="1:13" ht="33.75" customHeight="1">
      <c r="A19" s="416" t="s">
        <v>301</v>
      </c>
      <c r="B19" s="415">
        <v>30</v>
      </c>
      <c r="C19" s="415">
        <v>30</v>
      </c>
      <c r="D19" s="418">
        <v>2</v>
      </c>
      <c r="E19" s="418">
        <v>2.4</v>
      </c>
      <c r="F19" s="418">
        <v>2.4</v>
      </c>
      <c r="G19" s="418">
        <v>0.3</v>
      </c>
      <c r="H19" s="418">
        <v>0.3</v>
      </c>
      <c r="I19" s="418">
        <v>14.6</v>
      </c>
      <c r="J19" s="418">
        <v>14.6</v>
      </c>
      <c r="K19" s="418">
        <v>72.599999999999994</v>
      </c>
      <c r="L19" s="418">
        <v>72.599999999999994</v>
      </c>
      <c r="M19" s="130" t="s">
        <v>35</v>
      </c>
    </row>
    <row r="20" spans="1:13" s="153" customFormat="1" ht="25.5" customHeight="1">
      <c r="A20" s="291" t="s">
        <v>27</v>
      </c>
      <c r="B20" s="292"/>
      <c r="C20" s="264"/>
      <c r="D20" s="211">
        <f t="shared" ref="D20:L20" si="1">SUM(D13:D19)</f>
        <v>86</v>
      </c>
      <c r="E20" s="211">
        <f t="shared" si="1"/>
        <v>26.47</v>
      </c>
      <c r="F20" s="255">
        <f t="shared" si="1"/>
        <v>26.97</v>
      </c>
      <c r="G20" s="211">
        <f t="shared" si="1"/>
        <v>25.94</v>
      </c>
      <c r="H20" s="255">
        <f t="shared" si="1"/>
        <v>29.49</v>
      </c>
      <c r="I20" s="211">
        <f t="shared" si="1"/>
        <v>110.47</v>
      </c>
      <c r="J20" s="255">
        <f t="shared" si="1"/>
        <v>115.47</v>
      </c>
      <c r="K20" s="211">
        <f t="shared" si="1"/>
        <v>812.25000000000011</v>
      </c>
      <c r="L20" s="255">
        <f t="shared" si="1"/>
        <v>858.15</v>
      </c>
      <c r="M20" s="139"/>
    </row>
    <row r="21" spans="1:13">
      <c r="A21" s="291" t="s">
        <v>42</v>
      </c>
      <c r="B21" s="510"/>
      <c r="C21" s="510"/>
      <c r="D21" s="174" t="s">
        <v>321</v>
      </c>
      <c r="E21" s="174">
        <f>E11+E20</f>
        <v>45.11</v>
      </c>
      <c r="F21" s="174">
        <f t="shared" ref="F21:L21" si="2">F11+F20</f>
        <v>46.87</v>
      </c>
      <c r="G21" s="174">
        <f t="shared" si="2"/>
        <v>45.19</v>
      </c>
      <c r="H21" s="174">
        <f t="shared" si="2"/>
        <v>51.69</v>
      </c>
      <c r="I21" s="174">
        <f t="shared" si="2"/>
        <v>190.97</v>
      </c>
      <c r="J21" s="174">
        <f t="shared" si="2"/>
        <v>192.17000000000002</v>
      </c>
      <c r="K21" s="174">
        <f t="shared" si="2"/>
        <v>1358.3500000000001</v>
      </c>
      <c r="L21" s="174">
        <f t="shared" si="2"/>
        <v>1404.25</v>
      </c>
    </row>
    <row r="22" spans="1:13">
      <c r="A22" s="131" t="s">
        <v>300</v>
      </c>
      <c r="D22" s="139"/>
      <c r="H22" s="139" t="s">
        <v>284</v>
      </c>
      <c r="M22" s="131"/>
    </row>
  </sheetData>
  <mergeCells count="17">
    <mergeCell ref="A12:L12"/>
    <mergeCell ref="K5:K6"/>
    <mergeCell ref="L5:L6"/>
    <mergeCell ref="A5:A7"/>
    <mergeCell ref="B5:B6"/>
    <mergeCell ref="C5:C6"/>
    <mergeCell ref="D5:D7"/>
    <mergeCell ref="E5:E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9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23"/>
  <sheetViews>
    <sheetView view="pageBreakPreview" topLeftCell="A7" zoomScale="90" zoomScaleSheetLayoutView="90" workbookViewId="0">
      <selection activeCell="A3" sqref="A3:XFD3"/>
    </sheetView>
  </sheetViews>
  <sheetFormatPr defaultRowHeight="16.5"/>
  <cols>
    <col min="1" max="1" width="30.140625" style="131" customWidth="1"/>
    <col min="2" max="3" width="9.42578125" style="139" customWidth="1"/>
    <col min="4" max="4" width="8.5703125" style="139" customWidth="1"/>
    <col min="5" max="6" width="9.28515625" style="139" customWidth="1"/>
    <col min="7" max="8" width="9.5703125" style="139" customWidth="1"/>
    <col min="9" max="10" width="10.28515625" style="139" customWidth="1"/>
    <col min="11" max="12" width="9.7109375" style="139" customWidth="1"/>
    <col min="13" max="13" width="0" style="130" hidden="1" customWidth="1"/>
    <col min="14" max="16384" width="9.140625" style="131"/>
  </cols>
  <sheetData>
    <row r="1" spans="1:14" ht="36" customHeight="1">
      <c r="A1" s="269" t="s">
        <v>289</v>
      </c>
      <c r="B1"/>
      <c r="C1"/>
      <c r="D1"/>
      <c r="E1" s="270"/>
      <c r="F1" s="270"/>
      <c r="G1" s="270"/>
      <c r="H1" s="491" t="s">
        <v>281</v>
      </c>
      <c r="I1" s="491"/>
      <c r="J1" s="491"/>
      <c r="K1" s="270"/>
      <c r="L1" s="270"/>
      <c r="M1" s="270"/>
    </row>
    <row r="2" spans="1:14" ht="41.25" customHeight="1">
      <c r="A2"/>
      <c r="B2"/>
      <c r="C2"/>
      <c r="D2"/>
      <c r="E2"/>
      <c r="F2"/>
      <c r="G2"/>
      <c r="H2" s="491" t="s">
        <v>282</v>
      </c>
      <c r="I2" s="491"/>
      <c r="J2" s="491"/>
      <c r="K2"/>
      <c r="L2"/>
      <c r="M2" s="131"/>
    </row>
    <row r="3" spans="1:14" ht="49.5" customHeight="1">
      <c r="A3" s="271"/>
      <c r="B3" s="492" t="s">
        <v>340</v>
      </c>
      <c r="C3" s="492"/>
      <c r="D3" s="492"/>
      <c r="E3" s="492"/>
      <c r="F3" s="492"/>
      <c r="G3" s="492"/>
      <c r="H3" s="492"/>
      <c r="I3" s="492"/>
      <c r="J3" s="492"/>
      <c r="K3" s="271"/>
      <c r="L3" s="271"/>
      <c r="M3" s="131"/>
    </row>
    <row r="4" spans="1:14" ht="21" customHeight="1">
      <c r="A4" s="271"/>
      <c r="B4" s="272"/>
      <c r="C4" s="493" t="s">
        <v>283</v>
      </c>
      <c r="D4" s="493"/>
      <c r="E4" s="493"/>
      <c r="F4" s="493"/>
      <c r="G4" s="493"/>
      <c r="H4" s="493"/>
      <c r="I4" s="493"/>
      <c r="J4" s="272"/>
      <c r="K4" s="271"/>
      <c r="L4" s="271"/>
      <c r="M4" s="131"/>
    </row>
    <row r="5" spans="1:14" s="130" customFormat="1">
      <c r="A5" s="433" t="s">
        <v>1</v>
      </c>
      <c r="B5" s="463" t="s">
        <v>2</v>
      </c>
      <c r="C5" s="463" t="s">
        <v>2</v>
      </c>
      <c r="D5" s="432" t="s">
        <v>3</v>
      </c>
      <c r="E5" s="464" t="s">
        <v>4</v>
      </c>
      <c r="F5" s="464" t="s">
        <v>4</v>
      </c>
      <c r="G5" s="464" t="s">
        <v>5</v>
      </c>
      <c r="H5" s="464" t="s">
        <v>5</v>
      </c>
      <c r="I5" s="465" t="s">
        <v>6</v>
      </c>
      <c r="J5" s="465" t="s">
        <v>6</v>
      </c>
      <c r="K5" s="464" t="s">
        <v>7</v>
      </c>
      <c r="L5" s="464" t="s">
        <v>7</v>
      </c>
    </row>
    <row r="6" spans="1:14" s="130" customFormat="1" ht="4.5" customHeight="1">
      <c r="A6" s="433"/>
      <c r="B6" s="463"/>
      <c r="C6" s="463"/>
      <c r="D6" s="432"/>
      <c r="E6" s="464"/>
      <c r="F6" s="464"/>
      <c r="G6" s="464"/>
      <c r="H6" s="464"/>
      <c r="I6" s="465"/>
      <c r="J6" s="465"/>
      <c r="K6" s="464"/>
      <c r="L6" s="464"/>
    </row>
    <row r="7" spans="1:14" s="130" customFormat="1">
      <c r="A7" s="433"/>
      <c r="B7" s="275" t="s">
        <v>304</v>
      </c>
      <c r="C7" s="275" t="s">
        <v>305</v>
      </c>
      <c r="D7" s="432"/>
      <c r="E7" s="275" t="s">
        <v>304</v>
      </c>
      <c r="F7" s="275" t="s">
        <v>305</v>
      </c>
      <c r="G7" s="275" t="s">
        <v>304</v>
      </c>
      <c r="H7" s="275" t="s">
        <v>305</v>
      </c>
      <c r="I7" s="275" t="s">
        <v>304</v>
      </c>
      <c r="J7" s="275" t="s">
        <v>305</v>
      </c>
      <c r="K7" s="275" t="s">
        <v>304</v>
      </c>
      <c r="L7" s="275" t="s">
        <v>305</v>
      </c>
    </row>
    <row r="8" spans="1:14" s="136" customFormat="1" ht="27" customHeight="1">
      <c r="A8" s="293" t="s">
        <v>309</v>
      </c>
      <c r="B8" s="294">
        <v>200</v>
      </c>
      <c r="C8" s="294">
        <v>250</v>
      </c>
      <c r="D8" s="417">
        <v>32.590000000000003</v>
      </c>
      <c r="E8" s="294">
        <v>6.9</v>
      </c>
      <c r="F8" s="294">
        <v>8.6</v>
      </c>
      <c r="G8" s="294">
        <v>4.96</v>
      </c>
      <c r="H8" s="294">
        <v>6.2</v>
      </c>
      <c r="I8" s="294">
        <v>37.119999999999997</v>
      </c>
      <c r="J8" s="294">
        <v>46.4</v>
      </c>
      <c r="K8" s="419">
        <v>225.9</v>
      </c>
      <c r="L8" s="419">
        <v>282.39999999999998</v>
      </c>
    </row>
    <row r="9" spans="1:14" ht="23.25" customHeight="1">
      <c r="A9" s="387" t="s">
        <v>149</v>
      </c>
      <c r="B9" s="414">
        <v>10</v>
      </c>
      <c r="C9" s="414">
        <v>10</v>
      </c>
      <c r="D9" s="418">
        <v>8.4</v>
      </c>
      <c r="E9" s="418">
        <v>0.1</v>
      </c>
      <c r="F9" s="418">
        <v>0.1</v>
      </c>
      <c r="G9" s="418">
        <v>8.3000000000000007</v>
      </c>
      <c r="H9" s="418">
        <v>8.3000000000000007</v>
      </c>
      <c r="I9" s="418">
        <v>0.1</v>
      </c>
      <c r="J9" s="418">
        <v>0.1</v>
      </c>
      <c r="K9" s="418">
        <v>74.900000000000006</v>
      </c>
      <c r="L9" s="418">
        <v>74.900000000000006</v>
      </c>
      <c r="M9" s="131"/>
    </row>
    <row r="10" spans="1:14" ht="23.25" customHeight="1">
      <c r="A10" s="387" t="s">
        <v>32</v>
      </c>
      <c r="B10" s="415">
        <v>30</v>
      </c>
      <c r="C10" s="415">
        <v>30</v>
      </c>
      <c r="D10" s="418">
        <v>26.04</v>
      </c>
      <c r="E10" s="418">
        <v>7.02</v>
      </c>
      <c r="F10" s="418">
        <v>7.02</v>
      </c>
      <c r="G10" s="418">
        <v>5.8</v>
      </c>
      <c r="H10" s="418">
        <v>5.8</v>
      </c>
      <c r="I10" s="418">
        <v>0</v>
      </c>
      <c r="J10" s="418">
        <v>0</v>
      </c>
      <c r="K10" s="418">
        <v>109.1</v>
      </c>
      <c r="L10" s="418">
        <v>109.1</v>
      </c>
      <c r="M10" s="131"/>
    </row>
    <row r="11" spans="1:14" ht="25.5" customHeight="1">
      <c r="A11" s="387" t="s">
        <v>16</v>
      </c>
      <c r="B11" s="415">
        <v>60</v>
      </c>
      <c r="C11" s="415">
        <v>60</v>
      </c>
      <c r="D11" s="418">
        <v>6.47</v>
      </c>
      <c r="E11" s="418">
        <v>4.8</v>
      </c>
      <c r="F11" s="418">
        <v>4.8</v>
      </c>
      <c r="G11" s="418">
        <v>0.6</v>
      </c>
      <c r="H11" s="418">
        <v>0.6</v>
      </c>
      <c r="I11" s="418">
        <v>31.8</v>
      </c>
      <c r="J11" s="418">
        <v>31.8</v>
      </c>
      <c r="K11" s="418">
        <v>150</v>
      </c>
      <c r="L11" s="418">
        <v>150</v>
      </c>
      <c r="M11" s="131"/>
    </row>
    <row r="12" spans="1:14" ht="36.75" customHeight="1">
      <c r="A12" s="416" t="s">
        <v>63</v>
      </c>
      <c r="B12" s="415">
        <v>200</v>
      </c>
      <c r="C12" s="415">
        <v>200</v>
      </c>
      <c r="D12" s="418">
        <v>8.75</v>
      </c>
      <c r="E12" s="418">
        <v>0.3</v>
      </c>
      <c r="F12" s="418">
        <v>0.3</v>
      </c>
      <c r="G12" s="418">
        <v>0</v>
      </c>
      <c r="H12" s="418">
        <v>0</v>
      </c>
      <c r="I12" s="418">
        <v>6.7</v>
      </c>
      <c r="J12" s="418">
        <v>6.7</v>
      </c>
      <c r="K12" s="418">
        <v>27.6</v>
      </c>
      <c r="L12" s="418">
        <v>27.6</v>
      </c>
      <c r="M12" s="148"/>
      <c r="N12" s="149"/>
    </row>
    <row r="13" spans="1:14" ht="25.5" customHeight="1">
      <c r="A13" s="254" t="s">
        <v>18</v>
      </c>
      <c r="B13" s="255"/>
      <c r="C13" s="255"/>
      <c r="D13" s="255">
        <f>SUM(D8:D12)</f>
        <v>82.25</v>
      </c>
      <c r="E13" s="255">
        <f t="shared" ref="E13:K13" si="0">SUM(E8:E12)</f>
        <v>19.12</v>
      </c>
      <c r="F13" s="255">
        <f t="shared" si="0"/>
        <v>20.82</v>
      </c>
      <c r="G13" s="255">
        <f t="shared" si="0"/>
        <v>19.660000000000004</v>
      </c>
      <c r="H13" s="255">
        <f t="shared" si="0"/>
        <v>20.900000000000002</v>
      </c>
      <c r="I13" s="255">
        <f t="shared" si="0"/>
        <v>75.72</v>
      </c>
      <c r="J13" s="255">
        <f t="shared" si="0"/>
        <v>85</v>
      </c>
      <c r="K13" s="255">
        <f t="shared" si="0"/>
        <v>587.5</v>
      </c>
      <c r="L13" s="276">
        <f>SUM(L8:L12)</f>
        <v>644</v>
      </c>
      <c r="M13" s="131"/>
    </row>
    <row r="14" spans="1:14" ht="25.5" customHeight="1">
      <c r="A14" s="497" t="s">
        <v>154</v>
      </c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9"/>
      <c r="M14" s="131"/>
    </row>
    <row r="15" spans="1:14" s="153" customFormat="1" ht="23.25" customHeight="1">
      <c r="A15" s="427" t="s">
        <v>155</v>
      </c>
      <c r="B15" s="415">
        <v>60</v>
      </c>
      <c r="C15" s="415">
        <v>100</v>
      </c>
      <c r="D15" s="418">
        <v>10</v>
      </c>
      <c r="E15" s="418">
        <v>0.8</v>
      </c>
      <c r="F15" s="418">
        <v>1.33</v>
      </c>
      <c r="G15" s="418">
        <v>2.7</v>
      </c>
      <c r="H15" s="418">
        <v>4.5</v>
      </c>
      <c r="I15" s="418">
        <v>4.5999999999999996</v>
      </c>
      <c r="J15" s="418">
        <v>7.66</v>
      </c>
      <c r="K15" s="418">
        <v>45.6</v>
      </c>
      <c r="L15" s="418">
        <v>76</v>
      </c>
    </row>
    <row r="16" spans="1:14" s="128" customFormat="1" ht="27" customHeight="1">
      <c r="A16" s="416" t="s">
        <v>329</v>
      </c>
      <c r="B16" s="415">
        <v>250</v>
      </c>
      <c r="C16" s="415">
        <v>300</v>
      </c>
      <c r="D16" s="418">
        <v>15</v>
      </c>
      <c r="E16" s="418">
        <v>5.75</v>
      </c>
      <c r="F16" s="418">
        <v>6.9</v>
      </c>
      <c r="G16" s="418">
        <v>4</v>
      </c>
      <c r="H16" s="418">
        <v>4.8</v>
      </c>
      <c r="I16" s="418">
        <v>26.2</v>
      </c>
      <c r="J16" s="418">
        <v>31.44</v>
      </c>
      <c r="K16" s="517">
        <v>123.77</v>
      </c>
      <c r="L16" s="517">
        <v>148.53</v>
      </c>
    </row>
    <row r="17" spans="1:13" ht="23.25" customHeight="1">
      <c r="A17" s="427" t="s">
        <v>313</v>
      </c>
      <c r="B17" s="415">
        <v>200</v>
      </c>
      <c r="C17" s="415">
        <v>250</v>
      </c>
      <c r="D17" s="418">
        <v>50</v>
      </c>
      <c r="E17" s="418">
        <v>14.1</v>
      </c>
      <c r="F17" s="418">
        <v>17.62</v>
      </c>
      <c r="G17" s="418">
        <v>16.3</v>
      </c>
      <c r="H17" s="418">
        <v>20.2</v>
      </c>
      <c r="I17" s="418">
        <v>23.6</v>
      </c>
      <c r="J17" s="418">
        <v>44.8</v>
      </c>
      <c r="K17" s="418">
        <v>306.3</v>
      </c>
      <c r="L17" s="418">
        <v>382.87</v>
      </c>
      <c r="M17" s="131"/>
    </row>
    <row r="18" spans="1:13" ht="24.75" customHeight="1">
      <c r="A18" s="387" t="s">
        <v>23</v>
      </c>
      <c r="B18" s="423">
        <v>200</v>
      </c>
      <c r="C18" s="423">
        <v>200</v>
      </c>
      <c r="D18" s="418">
        <v>7</v>
      </c>
      <c r="E18" s="424">
        <v>0.6</v>
      </c>
      <c r="F18" s="424">
        <v>0.6</v>
      </c>
      <c r="G18" s="424">
        <v>0</v>
      </c>
      <c r="H18" s="424">
        <v>0</v>
      </c>
      <c r="I18" s="424">
        <v>22.7</v>
      </c>
      <c r="J18" s="424">
        <v>22.7</v>
      </c>
      <c r="K18" s="424">
        <v>93.2</v>
      </c>
      <c r="L18" s="424">
        <v>93.2</v>
      </c>
      <c r="M18" s="131"/>
    </row>
    <row r="19" spans="1:13" ht="37.5" customHeight="1">
      <c r="A19" s="416" t="s">
        <v>318</v>
      </c>
      <c r="B19" s="494">
        <v>30</v>
      </c>
      <c r="C19" s="494">
        <v>30</v>
      </c>
      <c r="D19" s="496">
        <v>2</v>
      </c>
      <c r="E19" s="496">
        <v>2.5</v>
      </c>
      <c r="F19" s="496">
        <v>2.5</v>
      </c>
      <c r="G19" s="496">
        <v>0.5</v>
      </c>
      <c r="H19" s="496">
        <v>0.5</v>
      </c>
      <c r="I19" s="496">
        <v>12.7</v>
      </c>
      <c r="J19" s="496">
        <v>12.7</v>
      </c>
      <c r="K19" s="496">
        <v>66.099999999999994</v>
      </c>
      <c r="L19" s="496">
        <v>66.099999999999994</v>
      </c>
      <c r="M19" s="131"/>
    </row>
    <row r="20" spans="1:13" ht="33.75" customHeight="1">
      <c r="A20" s="416" t="s">
        <v>301</v>
      </c>
      <c r="B20" s="415">
        <v>30</v>
      </c>
      <c r="C20" s="415">
        <v>30</v>
      </c>
      <c r="D20" s="418">
        <v>2</v>
      </c>
      <c r="E20" s="418">
        <v>2.4</v>
      </c>
      <c r="F20" s="418">
        <v>2.4</v>
      </c>
      <c r="G20" s="418">
        <v>0.3</v>
      </c>
      <c r="H20" s="418">
        <v>0.3</v>
      </c>
      <c r="I20" s="418">
        <v>14.6</v>
      </c>
      <c r="J20" s="418">
        <v>14.6</v>
      </c>
      <c r="K20" s="418">
        <v>72.599999999999994</v>
      </c>
      <c r="L20" s="418">
        <v>72.599999999999994</v>
      </c>
      <c r="M20" s="131"/>
    </row>
    <row r="21" spans="1:13" s="153" customFormat="1" ht="19.5" customHeight="1">
      <c r="A21" s="254" t="s">
        <v>27</v>
      </c>
      <c r="B21" s="264"/>
      <c r="C21" s="264"/>
      <c r="D21" s="255">
        <f>D15+D16+D17+D18+D19+D20</f>
        <v>86</v>
      </c>
      <c r="E21" s="255">
        <f t="shared" ref="E21:K21" si="1">SUM(E15:E20)</f>
        <v>26.15</v>
      </c>
      <c r="F21" s="255">
        <f t="shared" si="1"/>
        <v>31.35</v>
      </c>
      <c r="G21" s="255">
        <f t="shared" si="1"/>
        <v>23.8</v>
      </c>
      <c r="H21" s="255">
        <f t="shared" si="1"/>
        <v>30.3</v>
      </c>
      <c r="I21" s="255">
        <f t="shared" si="1"/>
        <v>104.39999999999999</v>
      </c>
      <c r="J21" s="255">
        <f t="shared" si="1"/>
        <v>133.9</v>
      </c>
      <c r="K21" s="255">
        <f t="shared" si="1"/>
        <v>707.57</v>
      </c>
      <c r="L21" s="174">
        <f>SUM(L15:L20)</f>
        <v>839.30000000000007</v>
      </c>
    </row>
    <row r="22" spans="1:13">
      <c r="A22" s="254" t="s">
        <v>42</v>
      </c>
      <c r="B22" s="510"/>
      <c r="C22" s="510"/>
      <c r="D22" s="510" t="s">
        <v>321</v>
      </c>
      <c r="E22" s="174">
        <f>E13+E21</f>
        <v>45.269999999999996</v>
      </c>
      <c r="F22" s="174">
        <f t="shared" ref="F22:L22" si="2">F13+F21</f>
        <v>52.17</v>
      </c>
      <c r="G22" s="174">
        <f t="shared" si="2"/>
        <v>43.460000000000008</v>
      </c>
      <c r="H22" s="174">
        <f t="shared" si="2"/>
        <v>51.2</v>
      </c>
      <c r="I22" s="174">
        <f t="shared" si="2"/>
        <v>180.12</v>
      </c>
      <c r="J22" s="174">
        <f t="shared" si="2"/>
        <v>218.9</v>
      </c>
      <c r="K22" s="174">
        <f t="shared" si="2"/>
        <v>1295.0700000000002</v>
      </c>
      <c r="L22" s="174">
        <f t="shared" si="2"/>
        <v>1483.3000000000002</v>
      </c>
    </row>
    <row r="23" spans="1:13">
      <c r="A23" s="131" t="s">
        <v>300</v>
      </c>
      <c r="H23" s="139" t="s">
        <v>284</v>
      </c>
      <c r="M23" s="131"/>
    </row>
  </sheetData>
  <mergeCells count="17">
    <mergeCell ref="A14:L14"/>
    <mergeCell ref="K5:K6"/>
    <mergeCell ref="L5:L6"/>
    <mergeCell ref="A5:A7"/>
    <mergeCell ref="B5:B6"/>
    <mergeCell ref="C5:C6"/>
    <mergeCell ref="D5:D7"/>
    <mergeCell ref="E5:E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9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23"/>
  <sheetViews>
    <sheetView view="pageBreakPreview" topLeftCell="A7" zoomScale="80" zoomScaleSheetLayoutView="80" workbookViewId="0">
      <selection activeCell="A3" sqref="A3:XFD3"/>
    </sheetView>
  </sheetViews>
  <sheetFormatPr defaultRowHeight="15.75"/>
  <cols>
    <col min="1" max="1" width="32.85546875" style="93" customWidth="1"/>
    <col min="2" max="2" width="11.140625" style="101" customWidth="1"/>
    <col min="3" max="3" width="11.85546875" style="101" customWidth="1"/>
    <col min="4" max="4" width="9.140625" style="101"/>
    <col min="5" max="5" width="10.85546875" style="101" customWidth="1"/>
    <col min="6" max="6" width="11" style="101" customWidth="1"/>
    <col min="7" max="7" width="11.42578125" style="101" customWidth="1"/>
    <col min="8" max="8" width="10.5703125" style="101" customWidth="1"/>
    <col min="9" max="9" width="10.28515625" style="101" customWidth="1"/>
    <col min="10" max="10" width="10.42578125" style="101" customWidth="1"/>
    <col min="11" max="11" width="11.42578125" style="101" customWidth="1"/>
    <col min="12" max="12" width="10" style="101" customWidth="1"/>
    <col min="13" max="13" width="0" style="92" hidden="1" customWidth="1"/>
    <col min="14" max="16384" width="9.140625" style="93"/>
  </cols>
  <sheetData>
    <row r="1" spans="1:13" s="131" customFormat="1" ht="36" customHeight="1">
      <c r="A1" s="269" t="s">
        <v>290</v>
      </c>
      <c r="B1"/>
      <c r="C1"/>
      <c r="D1"/>
      <c r="E1" s="270"/>
      <c r="F1" s="270"/>
      <c r="G1" s="270"/>
      <c r="H1" s="491" t="s">
        <v>281</v>
      </c>
      <c r="I1" s="491"/>
      <c r="J1" s="491"/>
      <c r="K1" s="270"/>
      <c r="L1" s="270"/>
      <c r="M1" s="270"/>
    </row>
    <row r="2" spans="1:13" s="131" customFormat="1" ht="41.25" customHeight="1">
      <c r="A2"/>
      <c r="B2"/>
      <c r="C2"/>
      <c r="D2"/>
      <c r="E2"/>
      <c r="F2"/>
      <c r="G2"/>
      <c r="H2" s="491" t="s">
        <v>282</v>
      </c>
      <c r="I2" s="491"/>
      <c r="J2" s="491"/>
      <c r="K2"/>
      <c r="L2"/>
    </row>
    <row r="3" spans="1:13" s="131" customFormat="1" ht="49.5" customHeight="1">
      <c r="A3" s="271"/>
      <c r="B3" s="492" t="s">
        <v>340</v>
      </c>
      <c r="C3" s="492"/>
      <c r="D3" s="492"/>
      <c r="E3" s="492"/>
      <c r="F3" s="492"/>
      <c r="G3" s="492"/>
      <c r="H3" s="492"/>
      <c r="I3" s="492"/>
      <c r="J3" s="492"/>
      <c r="K3" s="271"/>
      <c r="L3" s="271"/>
    </row>
    <row r="4" spans="1:13" s="131" customFormat="1" ht="21" customHeight="1">
      <c r="A4" s="271"/>
      <c r="B4" s="272"/>
      <c r="C4" s="493" t="s">
        <v>283</v>
      </c>
      <c r="D4" s="493"/>
      <c r="E4" s="493"/>
      <c r="F4" s="493"/>
      <c r="G4" s="493"/>
      <c r="H4" s="493"/>
      <c r="I4" s="493"/>
      <c r="J4" s="272"/>
      <c r="K4" s="271"/>
      <c r="L4" s="271"/>
    </row>
    <row r="5" spans="1:13" s="130" customFormat="1" ht="16.5">
      <c r="A5" s="433" t="s">
        <v>1</v>
      </c>
      <c r="B5" s="463" t="s">
        <v>2</v>
      </c>
      <c r="C5" s="463" t="s">
        <v>2</v>
      </c>
      <c r="D5" s="432" t="s">
        <v>3</v>
      </c>
      <c r="E5" s="464" t="s">
        <v>4</v>
      </c>
      <c r="F5" s="464" t="s">
        <v>4</v>
      </c>
      <c r="G5" s="464" t="s">
        <v>5</v>
      </c>
      <c r="H5" s="464" t="s">
        <v>5</v>
      </c>
      <c r="I5" s="465" t="s">
        <v>6</v>
      </c>
      <c r="J5" s="465" t="s">
        <v>6</v>
      </c>
      <c r="K5" s="464" t="s">
        <v>7</v>
      </c>
      <c r="L5" s="464" t="s">
        <v>7</v>
      </c>
    </row>
    <row r="6" spans="1:13" s="130" customFormat="1" ht="4.5" customHeight="1">
      <c r="A6" s="433"/>
      <c r="B6" s="463"/>
      <c r="C6" s="463"/>
      <c r="D6" s="432"/>
      <c r="E6" s="464"/>
      <c r="F6" s="464"/>
      <c r="G6" s="464"/>
      <c r="H6" s="464"/>
      <c r="I6" s="465"/>
      <c r="J6" s="465"/>
      <c r="K6" s="464"/>
      <c r="L6" s="464"/>
    </row>
    <row r="7" spans="1:13" s="130" customFormat="1" ht="16.5">
      <c r="A7" s="433"/>
      <c r="B7" s="275" t="s">
        <v>304</v>
      </c>
      <c r="C7" s="275" t="s">
        <v>305</v>
      </c>
      <c r="D7" s="432"/>
      <c r="E7" s="275" t="s">
        <v>304</v>
      </c>
      <c r="F7" s="275" t="s">
        <v>305</v>
      </c>
      <c r="G7" s="275" t="s">
        <v>304</v>
      </c>
      <c r="H7" s="275" t="s">
        <v>305</v>
      </c>
      <c r="I7" s="275" t="s">
        <v>304</v>
      </c>
      <c r="J7" s="275" t="s">
        <v>305</v>
      </c>
      <c r="K7" s="275" t="s">
        <v>304</v>
      </c>
      <c r="L7" s="275" t="s">
        <v>305</v>
      </c>
    </row>
    <row r="8" spans="1:13" s="131" customFormat="1" ht="23.25" customHeight="1">
      <c r="A8" s="420" t="s">
        <v>123</v>
      </c>
      <c r="B8" s="422">
        <v>180</v>
      </c>
      <c r="C8" s="425">
        <v>250</v>
      </c>
      <c r="D8" s="418">
        <v>59.4</v>
      </c>
      <c r="E8" s="418">
        <v>12.78</v>
      </c>
      <c r="F8" s="425">
        <v>16.399999999999999</v>
      </c>
      <c r="G8" s="418">
        <v>12.15</v>
      </c>
      <c r="H8" s="425">
        <v>13.7</v>
      </c>
      <c r="I8" s="418">
        <v>34.65</v>
      </c>
      <c r="J8" s="425">
        <v>52.3</v>
      </c>
      <c r="K8" s="418">
        <v>291.87</v>
      </c>
      <c r="L8" s="425">
        <v>395.1</v>
      </c>
      <c r="M8" s="135" t="s">
        <v>33</v>
      </c>
    </row>
    <row r="9" spans="1:13" s="131" customFormat="1" ht="28.5" customHeight="1">
      <c r="A9" s="421" t="s">
        <v>310</v>
      </c>
      <c r="B9" s="415">
        <v>60</v>
      </c>
      <c r="C9" s="415">
        <v>100</v>
      </c>
      <c r="D9" s="418">
        <v>7.35</v>
      </c>
      <c r="E9" s="418">
        <v>0.6</v>
      </c>
      <c r="F9" s="418">
        <v>1</v>
      </c>
      <c r="G9" s="418">
        <v>3.54</v>
      </c>
      <c r="H9" s="418">
        <v>5.9</v>
      </c>
      <c r="I9" s="418">
        <v>4.84</v>
      </c>
      <c r="J9" s="418">
        <v>8.1</v>
      </c>
      <c r="K9" s="418">
        <v>52.96</v>
      </c>
      <c r="L9" s="418">
        <v>88.3</v>
      </c>
    </row>
    <row r="10" spans="1:13" s="131" customFormat="1" ht="33.75" customHeight="1">
      <c r="A10" s="416" t="s">
        <v>301</v>
      </c>
      <c r="B10" s="415">
        <v>60</v>
      </c>
      <c r="C10" s="415">
        <v>60</v>
      </c>
      <c r="D10" s="418">
        <v>4.7699999999999996</v>
      </c>
      <c r="E10" s="418">
        <v>4.8</v>
      </c>
      <c r="F10" s="418">
        <v>4.8</v>
      </c>
      <c r="G10" s="418">
        <v>0.92</v>
      </c>
      <c r="H10" s="418">
        <v>0.92</v>
      </c>
      <c r="I10" s="418">
        <v>26.2</v>
      </c>
      <c r="J10" s="418">
        <v>26.2</v>
      </c>
      <c r="K10" s="418">
        <v>147.6</v>
      </c>
      <c r="L10" s="418">
        <v>147.6</v>
      </c>
      <c r="M10" s="130" t="s">
        <v>35</v>
      </c>
    </row>
    <row r="11" spans="1:13" s="252" customFormat="1" ht="28.5" customHeight="1">
      <c r="A11" s="387" t="s">
        <v>302</v>
      </c>
      <c r="B11" s="423">
        <v>200</v>
      </c>
      <c r="C11" s="423">
        <v>200</v>
      </c>
      <c r="D11" s="424">
        <v>10.73</v>
      </c>
      <c r="E11" s="424">
        <v>0.3</v>
      </c>
      <c r="F11" s="424">
        <v>0.3</v>
      </c>
      <c r="G11" s="424">
        <v>0.1</v>
      </c>
      <c r="H11" s="424">
        <v>0.1</v>
      </c>
      <c r="I11" s="424">
        <v>8.4</v>
      </c>
      <c r="J11" s="424">
        <v>8.4</v>
      </c>
      <c r="K11" s="424">
        <v>35.4</v>
      </c>
      <c r="L11" s="424">
        <v>35.4</v>
      </c>
    </row>
    <row r="12" spans="1:13" s="131" customFormat="1" ht="26.25" customHeight="1">
      <c r="A12" s="258" t="s">
        <v>18</v>
      </c>
      <c r="B12" s="255"/>
      <c r="C12" s="255"/>
      <c r="D12" s="255">
        <f>D8+D9+D10+D11</f>
        <v>82.25</v>
      </c>
      <c r="E12" s="255">
        <f t="shared" ref="E12:L12" si="0">SUM(E8:E11)</f>
        <v>18.48</v>
      </c>
      <c r="F12" s="255">
        <f t="shared" si="0"/>
        <v>22.5</v>
      </c>
      <c r="G12" s="255">
        <f t="shared" si="0"/>
        <v>16.710000000000004</v>
      </c>
      <c r="H12" s="255">
        <f t="shared" si="0"/>
        <v>20.620000000000005</v>
      </c>
      <c r="I12" s="255">
        <f t="shared" si="0"/>
        <v>74.09</v>
      </c>
      <c r="J12" s="255">
        <f t="shared" si="0"/>
        <v>95</v>
      </c>
      <c r="K12" s="255">
        <f t="shared" si="0"/>
        <v>527.82999999999993</v>
      </c>
      <c r="L12" s="255">
        <f t="shared" si="0"/>
        <v>666.4</v>
      </c>
      <c r="M12" s="130" t="s">
        <v>35</v>
      </c>
    </row>
    <row r="13" spans="1:13" s="131" customFormat="1" ht="18.75" customHeight="1">
      <c r="A13" s="518" t="s">
        <v>154</v>
      </c>
      <c r="B13" s="519"/>
      <c r="C13" s="519"/>
      <c r="D13" s="519"/>
      <c r="E13" s="519"/>
      <c r="F13" s="519"/>
      <c r="G13" s="519"/>
      <c r="H13" s="519"/>
      <c r="I13" s="519"/>
      <c r="J13" s="519"/>
      <c r="K13" s="519"/>
      <c r="L13" s="520"/>
      <c r="M13" s="130"/>
    </row>
    <row r="14" spans="1:13" s="131" customFormat="1" ht="35.25" customHeight="1">
      <c r="A14" s="421" t="s">
        <v>330</v>
      </c>
      <c r="B14" s="415">
        <v>60</v>
      </c>
      <c r="C14" s="415">
        <v>100</v>
      </c>
      <c r="D14" s="418">
        <v>10</v>
      </c>
      <c r="E14" s="418">
        <v>1.02</v>
      </c>
      <c r="F14" s="418">
        <v>1.7</v>
      </c>
      <c r="G14" s="418">
        <v>3</v>
      </c>
      <c r="H14" s="418">
        <v>5</v>
      </c>
      <c r="I14" s="418">
        <v>5.07</v>
      </c>
      <c r="J14" s="418">
        <v>8.4499999999999993</v>
      </c>
      <c r="K14" s="418">
        <v>51.42</v>
      </c>
      <c r="L14" s="418">
        <v>85.7</v>
      </c>
    </row>
    <row r="15" spans="1:13" s="131" customFormat="1" ht="33.75" customHeight="1">
      <c r="A15" s="293" t="s">
        <v>331</v>
      </c>
      <c r="B15" s="415">
        <v>250</v>
      </c>
      <c r="C15" s="415">
        <v>300</v>
      </c>
      <c r="D15" s="418">
        <v>15</v>
      </c>
      <c r="E15" s="294">
        <v>1.98</v>
      </c>
      <c r="F15" s="294">
        <v>2.2999999999999998</v>
      </c>
      <c r="G15" s="294">
        <v>6.93</v>
      </c>
      <c r="H15" s="294">
        <v>8.3000000000000007</v>
      </c>
      <c r="I15" s="294">
        <v>16.52</v>
      </c>
      <c r="J15" s="294">
        <v>19.8</v>
      </c>
      <c r="K15" s="294">
        <v>136.69999999999999</v>
      </c>
      <c r="L15" s="294">
        <v>164</v>
      </c>
    </row>
    <row r="16" spans="1:13" ht="27" customHeight="1">
      <c r="A16" s="426" t="s">
        <v>332</v>
      </c>
      <c r="B16" s="414">
        <v>90</v>
      </c>
      <c r="C16" s="414">
        <v>90</v>
      </c>
      <c r="D16" s="418">
        <v>35</v>
      </c>
      <c r="E16" s="418">
        <v>4.5999999999999996</v>
      </c>
      <c r="F16" s="418">
        <v>4.5999999999999996</v>
      </c>
      <c r="G16" s="418">
        <v>8.8000000000000007</v>
      </c>
      <c r="H16" s="418">
        <v>8.8000000000000007</v>
      </c>
      <c r="I16" s="418">
        <v>8.4499999999999993</v>
      </c>
      <c r="J16" s="418">
        <v>8.4499999999999993</v>
      </c>
      <c r="K16" s="418">
        <v>130.1</v>
      </c>
      <c r="L16" s="418">
        <v>130.1</v>
      </c>
      <c r="M16" s="92" t="s">
        <v>35</v>
      </c>
    </row>
    <row r="17" spans="1:16" s="131" customFormat="1" ht="22.5" customHeight="1">
      <c r="A17" s="426" t="s">
        <v>333</v>
      </c>
      <c r="B17" s="414">
        <v>150</v>
      </c>
      <c r="C17" s="414">
        <v>200</v>
      </c>
      <c r="D17" s="418">
        <v>15</v>
      </c>
      <c r="E17" s="418">
        <v>13.31</v>
      </c>
      <c r="F17" s="418">
        <v>17.75</v>
      </c>
      <c r="G17" s="418">
        <v>6.69</v>
      </c>
      <c r="H17" s="418">
        <v>8.92</v>
      </c>
      <c r="I17" s="418">
        <v>34.19</v>
      </c>
      <c r="J17" s="418">
        <v>45.59</v>
      </c>
      <c r="K17" s="418">
        <v>249</v>
      </c>
      <c r="L17" s="418">
        <v>332</v>
      </c>
      <c r="M17" s="130"/>
    </row>
    <row r="18" spans="1:16" s="131" customFormat="1" ht="27.75" customHeight="1">
      <c r="A18" s="416" t="s">
        <v>307</v>
      </c>
      <c r="B18" s="415">
        <v>200</v>
      </c>
      <c r="C18" s="415">
        <v>200</v>
      </c>
      <c r="D18" s="418">
        <v>7</v>
      </c>
      <c r="E18" s="418">
        <v>0.16</v>
      </c>
      <c r="F18" s="418">
        <v>0.16</v>
      </c>
      <c r="G18" s="418">
        <v>0.16</v>
      </c>
      <c r="H18" s="418">
        <v>0.16</v>
      </c>
      <c r="I18" s="418">
        <v>23.88</v>
      </c>
      <c r="J18" s="418">
        <v>23.88</v>
      </c>
      <c r="K18" s="418">
        <v>97.6</v>
      </c>
      <c r="L18" s="418">
        <v>97.6</v>
      </c>
      <c r="M18" s="146"/>
      <c r="N18" s="147"/>
      <c r="O18" s="148"/>
      <c r="P18" s="149"/>
    </row>
    <row r="19" spans="1:16" s="131" customFormat="1" ht="23.25" customHeight="1">
      <c r="A19" s="416" t="s">
        <v>318</v>
      </c>
      <c r="B19" s="494">
        <v>30</v>
      </c>
      <c r="C19" s="494">
        <v>30</v>
      </c>
      <c r="D19" s="496">
        <v>2</v>
      </c>
      <c r="E19" s="496">
        <v>2.5</v>
      </c>
      <c r="F19" s="496">
        <v>2.5</v>
      </c>
      <c r="G19" s="496">
        <v>0.5</v>
      </c>
      <c r="H19" s="496">
        <v>0.5</v>
      </c>
      <c r="I19" s="496">
        <v>12.7</v>
      </c>
      <c r="J19" s="496">
        <v>12.7</v>
      </c>
      <c r="K19" s="496">
        <v>66.099999999999994</v>
      </c>
      <c r="L19" s="496">
        <v>66.099999999999994</v>
      </c>
    </row>
    <row r="20" spans="1:16" s="131" customFormat="1" ht="33.75" customHeight="1">
      <c r="A20" s="416" t="s">
        <v>301</v>
      </c>
      <c r="B20" s="415">
        <v>30</v>
      </c>
      <c r="C20" s="415">
        <v>30</v>
      </c>
      <c r="D20" s="418">
        <v>2</v>
      </c>
      <c r="E20" s="418">
        <v>2.4</v>
      </c>
      <c r="F20" s="418">
        <v>2.4</v>
      </c>
      <c r="G20" s="418">
        <v>0.3</v>
      </c>
      <c r="H20" s="418">
        <v>0.3</v>
      </c>
      <c r="I20" s="418">
        <v>14.6</v>
      </c>
      <c r="J20" s="418">
        <v>14.6</v>
      </c>
      <c r="K20" s="418">
        <v>72.599999999999994</v>
      </c>
      <c r="L20" s="418">
        <v>72.599999999999994</v>
      </c>
      <c r="M20" s="130" t="s">
        <v>35</v>
      </c>
    </row>
    <row r="21" spans="1:16" s="131" customFormat="1" ht="19.5" customHeight="1">
      <c r="A21" s="150" t="s">
        <v>27</v>
      </c>
      <c r="B21" s="292"/>
      <c r="C21" s="292"/>
      <c r="D21" s="211">
        <f>SUM(D14:D20)</f>
        <v>86</v>
      </c>
      <c r="E21" s="211">
        <f>E14+E15+E16+E17+E18+E19+E20</f>
        <v>25.97</v>
      </c>
      <c r="F21" s="211">
        <f>SUM(F14:F20)</f>
        <v>31.41</v>
      </c>
      <c r="G21" s="211">
        <f>G14+G15+G16+G17+G18+G19+G20</f>
        <v>26.380000000000003</v>
      </c>
      <c r="H21" s="211">
        <f>SUM(H14:H20)</f>
        <v>31.980000000000004</v>
      </c>
      <c r="I21" s="211">
        <f>I14+I15+I16+I17+I18+I19+I20</f>
        <v>115.40999999999998</v>
      </c>
      <c r="J21" s="211">
        <f>SUM(J14:J20)</f>
        <v>133.47</v>
      </c>
      <c r="K21" s="211">
        <f>K14+K15+K16+K17+K18+K19+K20</f>
        <v>803.5200000000001</v>
      </c>
      <c r="L21" s="211">
        <f>SUM(L14:L20)</f>
        <v>948.1</v>
      </c>
      <c r="M21" s="130"/>
    </row>
    <row r="22" spans="1:16" ht="16.5">
      <c r="A22" s="150" t="s">
        <v>42</v>
      </c>
      <c r="B22" s="522"/>
      <c r="C22" s="522"/>
      <c r="D22" s="522" t="s">
        <v>321</v>
      </c>
      <c r="E22" s="193">
        <f>E12+E21</f>
        <v>44.45</v>
      </c>
      <c r="F22" s="193">
        <f t="shared" ref="F22:M22" si="1">F12+F21</f>
        <v>53.91</v>
      </c>
      <c r="G22" s="193">
        <f t="shared" si="1"/>
        <v>43.09</v>
      </c>
      <c r="H22" s="193">
        <f t="shared" si="1"/>
        <v>52.600000000000009</v>
      </c>
      <c r="I22" s="193">
        <f t="shared" si="1"/>
        <v>189.5</v>
      </c>
      <c r="J22" s="193">
        <f t="shared" si="1"/>
        <v>228.47</v>
      </c>
      <c r="K22" s="193">
        <f t="shared" si="1"/>
        <v>1331.35</v>
      </c>
      <c r="L22" s="193">
        <f t="shared" si="1"/>
        <v>1614.5</v>
      </c>
      <c r="M22" s="521" t="e">
        <f t="shared" si="1"/>
        <v>#VALUE!</v>
      </c>
    </row>
    <row r="23" spans="1:16" s="131" customFormat="1" ht="16.5">
      <c r="A23" s="131" t="s">
        <v>300</v>
      </c>
      <c r="B23" s="139"/>
      <c r="C23" s="139"/>
      <c r="D23" s="139"/>
      <c r="E23" s="139"/>
      <c r="F23" s="139"/>
      <c r="G23" s="139"/>
      <c r="H23" s="139" t="s">
        <v>284</v>
      </c>
      <c r="I23" s="139"/>
      <c r="J23" s="139"/>
      <c r="K23" s="139"/>
      <c r="L23" s="139"/>
    </row>
  </sheetData>
  <mergeCells count="17">
    <mergeCell ref="A13:L13"/>
    <mergeCell ref="K5:K6"/>
    <mergeCell ref="L5:L6"/>
    <mergeCell ref="A5:A7"/>
    <mergeCell ref="B5:B6"/>
    <mergeCell ref="C5:C6"/>
    <mergeCell ref="D5:D7"/>
    <mergeCell ref="E5:E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9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24"/>
  <sheetViews>
    <sheetView view="pageBreakPreview" zoomScale="80" zoomScaleSheetLayoutView="80" workbookViewId="0">
      <selection activeCell="A3" sqref="A3:XFD3"/>
    </sheetView>
  </sheetViews>
  <sheetFormatPr defaultRowHeight="16.5"/>
  <cols>
    <col min="1" max="1" width="34.42578125" style="131" customWidth="1"/>
    <col min="2" max="2" width="11.42578125" style="139" customWidth="1"/>
    <col min="3" max="3" width="9.42578125" style="139" customWidth="1"/>
    <col min="4" max="4" width="9.140625" style="139"/>
    <col min="5" max="5" width="10.85546875" style="139" customWidth="1"/>
    <col min="6" max="6" width="10.7109375" style="139" customWidth="1"/>
    <col min="7" max="7" width="11" style="139" customWidth="1"/>
    <col min="8" max="8" width="9.28515625" style="139" customWidth="1"/>
    <col min="9" max="9" width="11" style="139" customWidth="1"/>
    <col min="10" max="10" width="11.140625" style="139" customWidth="1"/>
    <col min="11" max="11" width="11.7109375" style="139" customWidth="1"/>
    <col min="12" max="12" width="10.5703125" style="139" customWidth="1"/>
    <col min="13" max="13" width="0" style="130" hidden="1" customWidth="1"/>
    <col min="14" max="16384" width="9.140625" style="131"/>
  </cols>
  <sheetData>
    <row r="1" spans="1:16" ht="36" customHeight="1">
      <c r="A1" s="269" t="s">
        <v>291</v>
      </c>
      <c r="B1"/>
      <c r="C1"/>
      <c r="D1"/>
      <c r="E1" s="270"/>
      <c r="F1" s="270"/>
      <c r="G1" s="270"/>
      <c r="H1" s="491" t="s">
        <v>281</v>
      </c>
      <c r="I1" s="491"/>
      <c r="J1" s="491"/>
      <c r="K1" s="270"/>
      <c r="L1" s="270"/>
      <c r="M1" s="270"/>
    </row>
    <row r="2" spans="1:16" ht="41.25" customHeight="1">
      <c r="A2"/>
      <c r="B2"/>
      <c r="C2"/>
      <c r="D2"/>
      <c r="E2"/>
      <c r="F2"/>
      <c r="G2"/>
      <c r="H2" s="491" t="s">
        <v>282</v>
      </c>
      <c r="I2" s="491"/>
      <c r="J2" s="491"/>
      <c r="K2"/>
      <c r="L2"/>
      <c r="M2" s="131"/>
    </row>
    <row r="3" spans="1:16" ht="49.5" customHeight="1">
      <c r="A3" s="271"/>
      <c r="B3" s="492" t="s">
        <v>340</v>
      </c>
      <c r="C3" s="492"/>
      <c r="D3" s="492"/>
      <c r="E3" s="492"/>
      <c r="F3" s="492"/>
      <c r="G3" s="492"/>
      <c r="H3" s="492"/>
      <c r="I3" s="492"/>
      <c r="J3" s="492"/>
      <c r="K3" s="271"/>
      <c r="L3" s="271"/>
      <c r="M3" s="131"/>
    </row>
    <row r="4" spans="1:16" ht="21" customHeight="1">
      <c r="A4" s="271"/>
      <c r="B4" s="272"/>
      <c r="C4" s="493" t="s">
        <v>283</v>
      </c>
      <c r="D4" s="493"/>
      <c r="E4" s="493"/>
      <c r="F4" s="493"/>
      <c r="G4" s="493"/>
      <c r="H4" s="493"/>
      <c r="I4" s="493"/>
      <c r="J4" s="272"/>
      <c r="K4" s="271"/>
      <c r="L4" s="271"/>
      <c r="M4" s="131"/>
    </row>
    <row r="5" spans="1:16" s="130" customFormat="1">
      <c r="A5" s="433" t="s">
        <v>1</v>
      </c>
      <c r="B5" s="463" t="s">
        <v>2</v>
      </c>
      <c r="C5" s="463" t="s">
        <v>2</v>
      </c>
      <c r="D5" s="432" t="s">
        <v>3</v>
      </c>
      <c r="E5" s="464" t="s">
        <v>4</v>
      </c>
      <c r="F5" s="464" t="s">
        <v>4</v>
      </c>
      <c r="G5" s="464" t="s">
        <v>5</v>
      </c>
      <c r="H5" s="464" t="s">
        <v>5</v>
      </c>
      <c r="I5" s="465" t="s">
        <v>6</v>
      </c>
      <c r="J5" s="465" t="s">
        <v>6</v>
      </c>
      <c r="K5" s="464" t="s">
        <v>7</v>
      </c>
      <c r="L5" s="464" t="s">
        <v>7</v>
      </c>
    </row>
    <row r="6" spans="1:16" s="130" customFormat="1" ht="4.5" customHeight="1">
      <c r="A6" s="433"/>
      <c r="B6" s="463"/>
      <c r="C6" s="463"/>
      <c r="D6" s="432"/>
      <c r="E6" s="464"/>
      <c r="F6" s="464"/>
      <c r="G6" s="464"/>
      <c r="H6" s="464"/>
      <c r="I6" s="465"/>
      <c r="J6" s="465"/>
      <c r="K6" s="464"/>
      <c r="L6" s="464"/>
    </row>
    <row r="7" spans="1:16" s="130" customFormat="1">
      <c r="A7" s="433"/>
      <c r="B7" s="275" t="s">
        <v>304</v>
      </c>
      <c r="C7" s="275" t="s">
        <v>305</v>
      </c>
      <c r="D7" s="432"/>
      <c r="E7" s="275" t="s">
        <v>304</v>
      </c>
      <c r="F7" s="275" t="s">
        <v>305</v>
      </c>
      <c r="G7" s="275" t="s">
        <v>304</v>
      </c>
      <c r="H7" s="275" t="s">
        <v>305</v>
      </c>
      <c r="I7" s="275" t="s">
        <v>304</v>
      </c>
      <c r="J7" s="275" t="s">
        <v>305</v>
      </c>
      <c r="K7" s="275" t="s">
        <v>304</v>
      </c>
      <c r="L7" s="275" t="s">
        <v>305</v>
      </c>
    </row>
    <row r="8" spans="1:16" s="136" customFormat="1" ht="38.25" customHeight="1">
      <c r="A8" s="426" t="s">
        <v>311</v>
      </c>
      <c r="B8" s="414">
        <v>150</v>
      </c>
      <c r="C8" s="414">
        <v>200</v>
      </c>
      <c r="D8" s="418">
        <v>25.07</v>
      </c>
      <c r="E8" s="418">
        <v>9.1999999999999993</v>
      </c>
      <c r="F8" s="418">
        <v>12.26</v>
      </c>
      <c r="G8" s="418">
        <v>9.6</v>
      </c>
      <c r="H8" s="418">
        <v>12.8</v>
      </c>
      <c r="I8" s="418">
        <v>46.6</v>
      </c>
      <c r="J8" s="418">
        <v>62.13</v>
      </c>
      <c r="K8" s="418">
        <v>310.60000000000002</v>
      </c>
      <c r="L8" s="418">
        <v>414.13</v>
      </c>
    </row>
    <row r="9" spans="1:16" ht="23.25" customHeight="1">
      <c r="A9" s="387" t="s">
        <v>32</v>
      </c>
      <c r="B9" s="415">
        <v>30</v>
      </c>
      <c r="C9" s="415">
        <v>30</v>
      </c>
      <c r="D9" s="418">
        <v>26.04</v>
      </c>
      <c r="E9" s="418">
        <v>7.02</v>
      </c>
      <c r="F9" s="418">
        <v>7.02</v>
      </c>
      <c r="G9" s="418">
        <v>5.8</v>
      </c>
      <c r="H9" s="418">
        <v>5.8</v>
      </c>
      <c r="I9" s="418">
        <v>0</v>
      </c>
      <c r="J9" s="418">
        <v>0</v>
      </c>
      <c r="K9" s="418">
        <v>109.1</v>
      </c>
      <c r="L9" s="418">
        <v>109.1</v>
      </c>
      <c r="M9" s="131"/>
    </row>
    <row r="10" spans="1:16" ht="23.25" customHeight="1">
      <c r="A10" s="387" t="s">
        <v>16</v>
      </c>
      <c r="B10" s="415">
        <v>30</v>
      </c>
      <c r="C10" s="415">
        <v>30</v>
      </c>
      <c r="D10" s="418">
        <v>3.23</v>
      </c>
      <c r="E10" s="418">
        <v>2.4</v>
      </c>
      <c r="F10" s="418">
        <v>2.4</v>
      </c>
      <c r="G10" s="418">
        <v>0.3</v>
      </c>
      <c r="H10" s="418">
        <v>0.3</v>
      </c>
      <c r="I10" s="418">
        <v>15.9</v>
      </c>
      <c r="J10" s="418">
        <v>15.9</v>
      </c>
      <c r="K10" s="418">
        <v>75</v>
      </c>
      <c r="L10" s="418">
        <v>75</v>
      </c>
      <c r="M10" s="131"/>
    </row>
    <row r="11" spans="1:16" ht="27.75" customHeight="1">
      <c r="A11" s="293" t="s">
        <v>312</v>
      </c>
      <c r="B11" s="294">
        <v>100</v>
      </c>
      <c r="C11" s="294">
        <v>100</v>
      </c>
      <c r="D11" s="418">
        <v>21.33</v>
      </c>
      <c r="E11" s="294">
        <v>0.4</v>
      </c>
      <c r="F11" s="294">
        <v>0.4</v>
      </c>
      <c r="G11" s="294">
        <v>0.4</v>
      </c>
      <c r="H11" s="294">
        <v>0.4</v>
      </c>
      <c r="I11" s="294">
        <v>9.8000000000000007</v>
      </c>
      <c r="J11" s="294">
        <v>9.8000000000000007</v>
      </c>
      <c r="K11" s="294">
        <v>47</v>
      </c>
      <c r="L11" s="294">
        <v>47</v>
      </c>
      <c r="M11" s="131"/>
    </row>
    <row r="12" spans="1:16" ht="20.25" customHeight="1">
      <c r="A12" s="416" t="s">
        <v>299</v>
      </c>
      <c r="B12" s="415">
        <v>200</v>
      </c>
      <c r="C12" s="415">
        <v>200</v>
      </c>
      <c r="D12" s="418">
        <v>6.58</v>
      </c>
      <c r="E12" s="418">
        <v>0.2</v>
      </c>
      <c r="F12" s="418">
        <v>0.2</v>
      </c>
      <c r="G12" s="418">
        <v>0</v>
      </c>
      <c r="H12" s="418">
        <v>0</v>
      </c>
      <c r="I12" s="418">
        <v>6.4</v>
      </c>
      <c r="J12" s="418">
        <v>6.4</v>
      </c>
      <c r="K12" s="418">
        <v>26.4</v>
      </c>
      <c r="L12" s="418">
        <v>26.4</v>
      </c>
      <c r="M12" s="146"/>
      <c r="N12" s="147"/>
      <c r="O12" s="148"/>
      <c r="P12" s="149"/>
    </row>
    <row r="13" spans="1:16" s="93" customFormat="1" ht="18" customHeight="1">
      <c r="A13" s="259" t="s">
        <v>18</v>
      </c>
      <c r="B13" s="260"/>
      <c r="C13" s="260"/>
      <c r="D13" s="260">
        <f t="shared" ref="D13:L13" si="0">SUM(D8:D12)</f>
        <v>82.249999999999986</v>
      </c>
      <c r="E13" s="260">
        <f t="shared" si="0"/>
        <v>19.219999999999995</v>
      </c>
      <c r="F13" s="260">
        <f t="shared" si="0"/>
        <v>22.279999999999998</v>
      </c>
      <c r="G13" s="260">
        <f t="shared" si="0"/>
        <v>16.099999999999998</v>
      </c>
      <c r="H13" s="260">
        <f t="shared" si="0"/>
        <v>19.3</v>
      </c>
      <c r="I13" s="260">
        <f t="shared" si="0"/>
        <v>78.7</v>
      </c>
      <c r="J13" s="260">
        <f t="shared" si="0"/>
        <v>94.23</v>
      </c>
      <c r="K13" s="260">
        <f t="shared" si="0"/>
        <v>568.1</v>
      </c>
      <c r="L13" s="260">
        <f t="shared" si="0"/>
        <v>671.63</v>
      </c>
      <c r="M13" s="92" t="s">
        <v>35</v>
      </c>
    </row>
    <row r="14" spans="1:16" s="93" customFormat="1" ht="18" customHeight="1">
      <c r="A14" s="523" t="s">
        <v>154</v>
      </c>
      <c r="B14" s="524"/>
      <c r="C14" s="524"/>
      <c r="D14" s="524"/>
      <c r="E14" s="524"/>
      <c r="F14" s="524"/>
      <c r="G14" s="524"/>
      <c r="H14" s="524"/>
      <c r="I14" s="524"/>
      <c r="J14" s="524"/>
      <c r="K14" s="524"/>
      <c r="L14" s="525"/>
      <c r="M14" s="92"/>
    </row>
    <row r="15" spans="1:16" ht="24.75" customHeight="1">
      <c r="A15" s="427" t="s">
        <v>334</v>
      </c>
      <c r="B15" s="415">
        <v>60</v>
      </c>
      <c r="C15" s="415">
        <v>100</v>
      </c>
      <c r="D15" s="418">
        <v>10</v>
      </c>
      <c r="E15" s="418">
        <v>2.9</v>
      </c>
      <c r="F15" s="418">
        <v>4.83</v>
      </c>
      <c r="G15" s="418">
        <v>6.51</v>
      </c>
      <c r="H15" s="418">
        <v>10.85</v>
      </c>
      <c r="I15" s="418">
        <v>2.1</v>
      </c>
      <c r="J15" s="418">
        <v>2.33</v>
      </c>
      <c r="K15" s="418">
        <v>66.260000000000005</v>
      </c>
      <c r="L15" s="418">
        <v>110.43</v>
      </c>
      <c r="M15" s="131"/>
    </row>
    <row r="16" spans="1:16" ht="24" customHeight="1">
      <c r="A16" s="427" t="s">
        <v>335</v>
      </c>
      <c r="B16" s="415">
        <v>250</v>
      </c>
      <c r="C16" s="415">
        <v>300</v>
      </c>
      <c r="D16" s="418">
        <v>15</v>
      </c>
      <c r="E16" s="418">
        <v>1.5</v>
      </c>
      <c r="F16" s="418">
        <v>1.8</v>
      </c>
      <c r="G16" s="418">
        <v>1.9</v>
      </c>
      <c r="H16" s="418">
        <v>2.37</v>
      </c>
      <c r="I16" s="418">
        <v>13.2</v>
      </c>
      <c r="J16" s="418">
        <v>15.87</v>
      </c>
      <c r="K16" s="418">
        <v>76.7</v>
      </c>
      <c r="L16" s="418">
        <v>92.04</v>
      </c>
      <c r="M16" s="131"/>
    </row>
    <row r="17" spans="1:16" s="93" customFormat="1" ht="28.5" customHeight="1">
      <c r="A17" s="387" t="s">
        <v>320</v>
      </c>
      <c r="B17" s="415">
        <v>180</v>
      </c>
      <c r="C17" s="415">
        <v>200</v>
      </c>
      <c r="D17" s="418">
        <v>15</v>
      </c>
      <c r="E17" s="418">
        <v>6</v>
      </c>
      <c r="F17" s="418">
        <v>6.7</v>
      </c>
      <c r="G17" s="418">
        <v>6.36</v>
      </c>
      <c r="H17" s="418">
        <v>7.1</v>
      </c>
      <c r="I17" s="418">
        <v>42</v>
      </c>
      <c r="J17" s="418">
        <v>46.6</v>
      </c>
      <c r="K17" s="418">
        <v>249.6</v>
      </c>
      <c r="L17" s="418">
        <v>277.3</v>
      </c>
      <c r="M17" s="92" t="s">
        <v>35</v>
      </c>
    </row>
    <row r="18" spans="1:16" ht="27" customHeight="1">
      <c r="A18" s="426" t="s">
        <v>336</v>
      </c>
      <c r="B18" s="415">
        <v>120</v>
      </c>
      <c r="C18" s="415">
        <v>120</v>
      </c>
      <c r="D18" s="418">
        <v>35</v>
      </c>
      <c r="E18" s="294">
        <v>10.97</v>
      </c>
      <c r="F18" s="294">
        <v>10.97</v>
      </c>
      <c r="G18" s="294">
        <v>9.65</v>
      </c>
      <c r="H18" s="294">
        <v>9.65</v>
      </c>
      <c r="I18" s="294">
        <v>9.8800000000000008</v>
      </c>
      <c r="J18" s="294">
        <v>11.88</v>
      </c>
      <c r="K18" s="294">
        <v>170</v>
      </c>
      <c r="L18" s="294">
        <v>170</v>
      </c>
      <c r="M18" s="131"/>
    </row>
    <row r="19" spans="1:16" ht="27.75" customHeight="1">
      <c r="A19" s="387" t="s">
        <v>23</v>
      </c>
      <c r="B19" s="415">
        <v>200</v>
      </c>
      <c r="C19" s="423">
        <v>200</v>
      </c>
      <c r="D19" s="418">
        <v>7</v>
      </c>
      <c r="E19" s="418">
        <v>0.6</v>
      </c>
      <c r="F19" s="424">
        <v>0.6</v>
      </c>
      <c r="G19" s="418">
        <v>0</v>
      </c>
      <c r="H19" s="424">
        <v>0</v>
      </c>
      <c r="I19" s="418">
        <v>22.7</v>
      </c>
      <c r="J19" s="424">
        <v>22.7</v>
      </c>
      <c r="K19" s="418">
        <v>93.2</v>
      </c>
      <c r="L19" s="424">
        <v>93.2</v>
      </c>
      <c r="M19" s="146"/>
      <c r="N19" s="147"/>
      <c r="O19" s="148"/>
      <c r="P19" s="149"/>
    </row>
    <row r="20" spans="1:16" ht="33" customHeight="1">
      <c r="A20" s="416" t="s">
        <v>318</v>
      </c>
      <c r="B20" s="415">
        <v>30</v>
      </c>
      <c r="C20" s="494">
        <v>30</v>
      </c>
      <c r="D20" s="418">
        <v>2</v>
      </c>
      <c r="E20" s="418">
        <v>2.5</v>
      </c>
      <c r="F20" s="496">
        <v>2.5</v>
      </c>
      <c r="G20" s="418">
        <v>0.5</v>
      </c>
      <c r="H20" s="496">
        <v>0.5</v>
      </c>
      <c r="I20" s="418">
        <v>12.7</v>
      </c>
      <c r="J20" s="496">
        <v>12.7</v>
      </c>
      <c r="K20" s="418">
        <v>66.099999999999994</v>
      </c>
      <c r="L20" s="496">
        <v>66.099999999999994</v>
      </c>
      <c r="M20" s="131"/>
    </row>
    <row r="21" spans="1:16" ht="36.75" customHeight="1">
      <c r="A21" s="416" t="s">
        <v>301</v>
      </c>
      <c r="B21" s="415">
        <v>30</v>
      </c>
      <c r="C21" s="415">
        <v>30</v>
      </c>
      <c r="D21" s="418">
        <v>2</v>
      </c>
      <c r="E21" s="418">
        <v>2.4</v>
      </c>
      <c r="F21" s="418">
        <v>2.4</v>
      </c>
      <c r="G21" s="418">
        <v>0.3</v>
      </c>
      <c r="H21" s="418">
        <v>0.3</v>
      </c>
      <c r="I21" s="418">
        <v>14.6</v>
      </c>
      <c r="J21" s="418">
        <v>14.6</v>
      </c>
      <c r="K21" s="418">
        <v>72.599999999999994</v>
      </c>
      <c r="L21" s="418">
        <v>72.599999999999994</v>
      </c>
      <c r="M21" s="130" t="s">
        <v>35</v>
      </c>
    </row>
    <row r="22" spans="1:16" ht="19.5" customHeight="1">
      <c r="A22" s="150" t="s">
        <v>27</v>
      </c>
      <c r="B22" s="292"/>
      <c r="C22" s="292"/>
      <c r="D22" s="211">
        <f t="shared" ref="D22:L22" si="1">SUM(D15:D21)</f>
        <v>86</v>
      </c>
      <c r="E22" s="211">
        <f t="shared" si="1"/>
        <v>26.87</v>
      </c>
      <c r="F22" s="211">
        <f t="shared" si="1"/>
        <v>29.8</v>
      </c>
      <c r="G22" s="211">
        <f t="shared" si="1"/>
        <v>25.220000000000002</v>
      </c>
      <c r="H22" s="211">
        <f t="shared" si="1"/>
        <v>30.77</v>
      </c>
      <c r="I22" s="211">
        <f t="shared" si="1"/>
        <v>117.17999999999999</v>
      </c>
      <c r="J22" s="211">
        <f t="shared" si="1"/>
        <v>126.67999999999999</v>
      </c>
      <c r="K22" s="211">
        <f t="shared" si="1"/>
        <v>794.46</v>
      </c>
      <c r="L22" s="211">
        <f t="shared" si="1"/>
        <v>881.67000000000007</v>
      </c>
    </row>
    <row r="23" spans="1:16">
      <c r="A23" s="150" t="s">
        <v>42</v>
      </c>
      <c r="B23" s="510"/>
      <c r="C23" s="510"/>
      <c r="D23" s="510" t="s">
        <v>321</v>
      </c>
      <c r="E23" s="174">
        <f>E13+E22</f>
        <v>46.089999999999996</v>
      </c>
      <c r="F23" s="174">
        <f t="shared" ref="F23:L23" si="2">F13+F22</f>
        <v>52.08</v>
      </c>
      <c r="G23" s="174">
        <f t="shared" si="2"/>
        <v>41.32</v>
      </c>
      <c r="H23" s="174">
        <f t="shared" si="2"/>
        <v>50.07</v>
      </c>
      <c r="I23" s="174">
        <f t="shared" si="2"/>
        <v>195.88</v>
      </c>
      <c r="J23" s="174">
        <f t="shared" si="2"/>
        <v>220.91</v>
      </c>
      <c r="K23" s="174">
        <f t="shared" si="2"/>
        <v>1362.56</v>
      </c>
      <c r="L23" s="174">
        <f t="shared" si="2"/>
        <v>1553.3000000000002</v>
      </c>
    </row>
    <row r="24" spans="1:16">
      <c r="A24" s="131" t="s">
        <v>300</v>
      </c>
      <c r="H24" s="139" t="s">
        <v>284</v>
      </c>
      <c r="M24" s="131"/>
    </row>
  </sheetData>
  <mergeCells count="17">
    <mergeCell ref="A14:L14"/>
    <mergeCell ref="K5:K6"/>
    <mergeCell ref="L5:L6"/>
    <mergeCell ref="A5:A7"/>
    <mergeCell ref="B5:B6"/>
    <mergeCell ref="C5:C6"/>
    <mergeCell ref="D5:D7"/>
    <mergeCell ref="E5:E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9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23"/>
  <sheetViews>
    <sheetView view="pageBreakPreview" zoomScale="80" zoomScaleSheetLayoutView="80" workbookViewId="0">
      <selection activeCell="A3" sqref="A3:XFD3"/>
    </sheetView>
  </sheetViews>
  <sheetFormatPr defaultRowHeight="16.5"/>
  <cols>
    <col min="1" max="1" width="34.28515625" style="131" customWidth="1"/>
    <col min="2" max="2" width="12" style="130" customWidth="1"/>
    <col min="3" max="3" width="10" style="130" customWidth="1"/>
    <col min="4" max="4" width="9.140625" style="130"/>
    <col min="5" max="5" width="11.140625" style="130" customWidth="1"/>
    <col min="6" max="6" width="11" style="130" customWidth="1"/>
    <col min="7" max="7" width="10.5703125" style="130" customWidth="1"/>
    <col min="8" max="8" width="11.28515625" style="130" customWidth="1"/>
    <col min="9" max="9" width="10.28515625" style="130" customWidth="1"/>
    <col min="10" max="10" width="11.140625" style="130" customWidth="1"/>
    <col min="11" max="11" width="11.42578125" style="130" customWidth="1"/>
    <col min="12" max="12" width="9.140625" style="130"/>
    <col min="13" max="13" width="0" style="130" hidden="1" customWidth="1"/>
    <col min="14" max="16384" width="9.140625" style="131"/>
  </cols>
  <sheetData>
    <row r="1" spans="1:13" ht="36" customHeight="1">
      <c r="A1" s="269" t="s">
        <v>292</v>
      </c>
      <c r="B1"/>
      <c r="C1"/>
      <c r="D1"/>
      <c r="E1" s="270"/>
      <c r="F1" s="270"/>
      <c r="G1" s="270"/>
      <c r="H1" s="491" t="s">
        <v>281</v>
      </c>
      <c r="I1" s="491"/>
      <c r="J1" s="491"/>
      <c r="K1" s="270"/>
      <c r="L1" s="270"/>
      <c r="M1" s="270"/>
    </row>
    <row r="2" spans="1:13" ht="33.75" customHeight="1">
      <c r="A2"/>
      <c r="B2"/>
      <c r="C2"/>
      <c r="D2"/>
      <c r="E2"/>
      <c r="F2"/>
      <c r="G2"/>
      <c r="H2" s="491" t="s">
        <v>282</v>
      </c>
      <c r="I2" s="491"/>
      <c r="J2" s="491"/>
      <c r="K2"/>
      <c r="L2"/>
      <c r="M2" s="131"/>
    </row>
    <row r="3" spans="1:13" ht="49.5" customHeight="1">
      <c r="A3" s="271"/>
      <c r="B3" s="492" t="s">
        <v>340</v>
      </c>
      <c r="C3" s="492"/>
      <c r="D3" s="492"/>
      <c r="E3" s="492"/>
      <c r="F3" s="492"/>
      <c r="G3" s="492"/>
      <c r="H3" s="492"/>
      <c r="I3" s="492"/>
      <c r="J3" s="492"/>
      <c r="K3" s="271"/>
      <c r="L3" s="271"/>
      <c r="M3" s="131"/>
    </row>
    <row r="4" spans="1:13" ht="21" customHeight="1">
      <c r="A4" s="271"/>
      <c r="B4" s="272"/>
      <c r="C4" s="493" t="s">
        <v>283</v>
      </c>
      <c r="D4" s="493"/>
      <c r="E4" s="493"/>
      <c r="F4" s="493"/>
      <c r="G4" s="493"/>
      <c r="H4" s="493"/>
      <c r="I4" s="493"/>
      <c r="J4" s="272"/>
      <c r="K4" s="271"/>
      <c r="L4" s="271"/>
      <c r="M4" s="131"/>
    </row>
    <row r="5" spans="1:13" s="130" customFormat="1">
      <c r="A5" s="433" t="s">
        <v>1</v>
      </c>
      <c r="B5" s="463" t="s">
        <v>2</v>
      </c>
      <c r="C5" s="463" t="s">
        <v>2</v>
      </c>
      <c r="D5" s="432" t="s">
        <v>3</v>
      </c>
      <c r="E5" s="464" t="s">
        <v>4</v>
      </c>
      <c r="F5" s="464" t="s">
        <v>4</v>
      </c>
      <c r="G5" s="464" t="s">
        <v>5</v>
      </c>
      <c r="H5" s="464" t="s">
        <v>5</v>
      </c>
      <c r="I5" s="465" t="s">
        <v>6</v>
      </c>
      <c r="J5" s="465" t="s">
        <v>6</v>
      </c>
      <c r="K5" s="464" t="s">
        <v>7</v>
      </c>
      <c r="L5" s="464" t="s">
        <v>7</v>
      </c>
    </row>
    <row r="6" spans="1:13" s="130" customFormat="1" ht="4.5" customHeight="1">
      <c r="A6" s="433"/>
      <c r="B6" s="463"/>
      <c r="C6" s="463"/>
      <c r="D6" s="432"/>
      <c r="E6" s="464"/>
      <c r="F6" s="464"/>
      <c r="G6" s="464"/>
      <c r="H6" s="464"/>
      <c r="I6" s="465"/>
      <c r="J6" s="465"/>
      <c r="K6" s="464"/>
      <c r="L6" s="464"/>
    </row>
    <row r="7" spans="1:13" s="130" customFormat="1">
      <c r="A7" s="433"/>
      <c r="B7" s="275" t="s">
        <v>304</v>
      </c>
      <c r="C7" s="275" t="s">
        <v>305</v>
      </c>
      <c r="D7" s="432"/>
      <c r="E7" s="275" t="s">
        <v>304</v>
      </c>
      <c r="F7" s="275" t="s">
        <v>305</v>
      </c>
      <c r="G7" s="275" t="s">
        <v>304</v>
      </c>
      <c r="H7" s="275" t="s">
        <v>305</v>
      </c>
      <c r="I7" s="275" t="s">
        <v>304</v>
      </c>
      <c r="J7" s="275" t="s">
        <v>305</v>
      </c>
      <c r="K7" s="275" t="s">
        <v>304</v>
      </c>
      <c r="L7" s="275" t="s">
        <v>305</v>
      </c>
    </row>
    <row r="8" spans="1:13" ht="24" customHeight="1">
      <c r="A8" s="427" t="s">
        <v>313</v>
      </c>
      <c r="B8" s="415">
        <v>200</v>
      </c>
      <c r="C8" s="415">
        <v>250</v>
      </c>
      <c r="D8" s="418">
        <v>61.11</v>
      </c>
      <c r="E8" s="418">
        <v>14.1</v>
      </c>
      <c r="F8" s="418">
        <v>17.62</v>
      </c>
      <c r="G8" s="418">
        <v>15.8</v>
      </c>
      <c r="H8" s="418">
        <v>19.75</v>
      </c>
      <c r="I8" s="418">
        <v>25.6</v>
      </c>
      <c r="J8" s="418">
        <v>32</v>
      </c>
      <c r="K8" s="418">
        <v>306.3</v>
      </c>
      <c r="L8" s="418">
        <v>382.87</v>
      </c>
      <c r="M8" s="135" t="s">
        <v>33</v>
      </c>
    </row>
    <row r="9" spans="1:13" s="252" customFormat="1" ht="48.75" customHeight="1">
      <c r="A9" s="421" t="s">
        <v>306</v>
      </c>
      <c r="B9" s="415">
        <v>60</v>
      </c>
      <c r="C9" s="415">
        <v>100</v>
      </c>
      <c r="D9" s="418">
        <v>10</v>
      </c>
      <c r="E9" s="418">
        <v>0.66</v>
      </c>
      <c r="F9" s="418">
        <v>1.1000000000000001</v>
      </c>
      <c r="G9" s="418">
        <v>0.12</v>
      </c>
      <c r="H9" s="418">
        <v>0.2</v>
      </c>
      <c r="I9" s="418">
        <v>2.2799999999999998</v>
      </c>
      <c r="J9" s="418">
        <v>3.8</v>
      </c>
      <c r="K9" s="418">
        <v>13.2</v>
      </c>
      <c r="L9" s="418">
        <v>22</v>
      </c>
    </row>
    <row r="10" spans="1:13" ht="28.5" customHeight="1">
      <c r="A10" s="416" t="s">
        <v>301</v>
      </c>
      <c r="B10" s="415">
        <v>30</v>
      </c>
      <c r="C10" s="415">
        <v>30</v>
      </c>
      <c r="D10" s="418">
        <v>2.39</v>
      </c>
      <c r="E10" s="418">
        <v>2.4</v>
      </c>
      <c r="F10" s="418">
        <v>2.4</v>
      </c>
      <c r="G10" s="418">
        <v>0.3</v>
      </c>
      <c r="H10" s="418">
        <v>0.3</v>
      </c>
      <c r="I10" s="418">
        <v>14.6</v>
      </c>
      <c r="J10" s="418">
        <v>14.6</v>
      </c>
      <c r="K10" s="418">
        <v>72.599999999999994</v>
      </c>
      <c r="L10" s="418">
        <v>72.599999999999994</v>
      </c>
      <c r="M10" s="131"/>
    </row>
    <row r="11" spans="1:13" ht="32.25" customHeight="1">
      <c r="A11" s="416" t="s">
        <v>296</v>
      </c>
      <c r="B11" s="423">
        <v>200</v>
      </c>
      <c r="C11" s="423">
        <v>200</v>
      </c>
      <c r="D11" s="424">
        <v>8.75</v>
      </c>
      <c r="E11" s="424">
        <v>0.35</v>
      </c>
      <c r="F11" s="424">
        <v>0.35</v>
      </c>
      <c r="G11" s="424">
        <v>0.08</v>
      </c>
      <c r="H11" s="424">
        <v>0.08</v>
      </c>
      <c r="I11" s="424">
        <v>29.85</v>
      </c>
      <c r="J11" s="424">
        <v>29.85</v>
      </c>
      <c r="K11" s="424">
        <v>122</v>
      </c>
      <c r="L11" s="424">
        <v>122</v>
      </c>
      <c r="M11" s="131"/>
    </row>
    <row r="12" spans="1:13" s="139" customFormat="1" ht="19.5" customHeight="1">
      <c r="A12" s="428" t="s">
        <v>18</v>
      </c>
      <c r="B12" s="255"/>
      <c r="C12" s="255"/>
      <c r="D12" s="255">
        <f>D8+D9+D10+D11</f>
        <v>82.25</v>
      </c>
      <c r="E12" s="255">
        <f t="shared" ref="E12:L12" si="0">SUM(E8:E11)</f>
        <v>17.510000000000002</v>
      </c>
      <c r="F12" s="255">
        <f t="shared" si="0"/>
        <v>21.470000000000002</v>
      </c>
      <c r="G12" s="255">
        <f t="shared" si="0"/>
        <v>16.299999999999997</v>
      </c>
      <c r="H12" s="255">
        <f t="shared" si="0"/>
        <v>20.329999999999998</v>
      </c>
      <c r="I12" s="255">
        <f t="shared" si="0"/>
        <v>72.330000000000013</v>
      </c>
      <c r="J12" s="255">
        <f t="shared" si="0"/>
        <v>80.25</v>
      </c>
      <c r="K12" s="255">
        <f t="shared" si="0"/>
        <v>514.1</v>
      </c>
      <c r="L12" s="255">
        <f t="shared" si="0"/>
        <v>599.47</v>
      </c>
      <c r="M12" s="139" t="s">
        <v>35</v>
      </c>
    </row>
    <row r="13" spans="1:13" s="139" customFormat="1" ht="19.5" customHeight="1">
      <c r="A13" s="497" t="s">
        <v>154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9"/>
    </row>
    <row r="14" spans="1:13" ht="51.75" customHeight="1">
      <c r="A14" s="421" t="s">
        <v>306</v>
      </c>
      <c r="B14" s="415">
        <v>60</v>
      </c>
      <c r="C14" s="415">
        <v>100</v>
      </c>
      <c r="D14" s="418">
        <v>10</v>
      </c>
      <c r="E14" s="418">
        <v>0.66</v>
      </c>
      <c r="F14" s="418">
        <v>1.1000000000000001</v>
      </c>
      <c r="G14" s="418">
        <v>0.12</v>
      </c>
      <c r="H14" s="418">
        <v>0.2</v>
      </c>
      <c r="I14" s="418">
        <v>2.2799999999999998</v>
      </c>
      <c r="J14" s="418">
        <v>3.8</v>
      </c>
      <c r="K14" s="418">
        <v>13.2</v>
      </c>
      <c r="L14" s="418">
        <v>22</v>
      </c>
      <c r="M14" s="131"/>
    </row>
    <row r="15" spans="1:13" ht="25.5" customHeight="1">
      <c r="A15" s="427" t="s">
        <v>219</v>
      </c>
      <c r="B15" s="415">
        <v>250</v>
      </c>
      <c r="C15" s="415">
        <v>300</v>
      </c>
      <c r="D15" s="418">
        <v>15</v>
      </c>
      <c r="E15" s="418">
        <v>3.87</v>
      </c>
      <c r="F15" s="418">
        <v>4.4000000000000004</v>
      </c>
      <c r="G15" s="418">
        <v>8.5</v>
      </c>
      <c r="H15" s="418">
        <v>10.199999999999999</v>
      </c>
      <c r="I15" s="418">
        <v>19.7</v>
      </c>
      <c r="J15" s="418">
        <v>19.7</v>
      </c>
      <c r="K15" s="418">
        <v>176.37</v>
      </c>
      <c r="L15" s="418">
        <v>211</v>
      </c>
      <c r="M15" s="130" t="s">
        <v>35</v>
      </c>
    </row>
    <row r="16" spans="1:13" ht="24.75" customHeight="1">
      <c r="A16" s="421" t="s">
        <v>121</v>
      </c>
      <c r="B16" s="526">
        <v>150</v>
      </c>
      <c r="C16" s="526">
        <v>200</v>
      </c>
      <c r="D16" s="418">
        <v>15</v>
      </c>
      <c r="E16" s="418">
        <v>8.1999999999999993</v>
      </c>
      <c r="F16" s="418">
        <v>11</v>
      </c>
      <c r="G16" s="418">
        <v>6.5</v>
      </c>
      <c r="H16" s="418">
        <v>8.6999999999999993</v>
      </c>
      <c r="I16" s="418">
        <v>42.8</v>
      </c>
      <c r="J16" s="418">
        <v>57</v>
      </c>
      <c r="K16" s="418">
        <v>262.5</v>
      </c>
      <c r="L16" s="418">
        <v>349.9</v>
      </c>
      <c r="M16" s="130" t="s">
        <v>40</v>
      </c>
    </row>
    <row r="17" spans="1:16" ht="25.5" customHeight="1">
      <c r="A17" s="387" t="s">
        <v>337</v>
      </c>
      <c r="B17" s="495" t="s">
        <v>107</v>
      </c>
      <c r="C17" s="495" t="s">
        <v>109</v>
      </c>
      <c r="D17" s="417">
        <v>35</v>
      </c>
      <c r="E17" s="417">
        <v>8.5</v>
      </c>
      <c r="F17" s="417">
        <v>9.44</v>
      </c>
      <c r="G17" s="417">
        <v>7.87</v>
      </c>
      <c r="H17" s="417">
        <v>8.74</v>
      </c>
      <c r="I17" s="417">
        <v>2.4700000000000002</v>
      </c>
      <c r="J17" s="417">
        <v>2.74</v>
      </c>
      <c r="K17" s="417">
        <v>123</v>
      </c>
      <c r="L17" s="417">
        <v>136.69999999999999</v>
      </c>
      <c r="M17" s="131"/>
    </row>
    <row r="18" spans="1:16" ht="21" customHeight="1">
      <c r="A18" s="387" t="s">
        <v>23</v>
      </c>
      <c r="B18" s="423">
        <v>200</v>
      </c>
      <c r="C18" s="423">
        <v>200</v>
      </c>
      <c r="D18" s="418">
        <v>7</v>
      </c>
      <c r="E18" s="424">
        <v>0.6</v>
      </c>
      <c r="F18" s="424">
        <v>0.6</v>
      </c>
      <c r="G18" s="424">
        <v>0</v>
      </c>
      <c r="H18" s="424">
        <v>0</v>
      </c>
      <c r="I18" s="424">
        <v>22.7</v>
      </c>
      <c r="J18" s="424">
        <v>22.7</v>
      </c>
      <c r="K18" s="424">
        <v>93.2</v>
      </c>
      <c r="L18" s="424">
        <v>93.2</v>
      </c>
      <c r="M18" s="146"/>
      <c r="N18" s="147"/>
      <c r="O18" s="148"/>
      <c r="P18" s="149"/>
    </row>
    <row r="19" spans="1:16" ht="33" customHeight="1">
      <c r="A19" s="416" t="s">
        <v>318</v>
      </c>
      <c r="B19" s="494">
        <v>30</v>
      </c>
      <c r="C19" s="494">
        <v>30</v>
      </c>
      <c r="D19" s="496">
        <v>2</v>
      </c>
      <c r="E19" s="496">
        <v>2.5</v>
      </c>
      <c r="F19" s="496">
        <v>2.5</v>
      </c>
      <c r="G19" s="496">
        <v>0.5</v>
      </c>
      <c r="H19" s="496">
        <v>0.5</v>
      </c>
      <c r="I19" s="496">
        <v>12.7</v>
      </c>
      <c r="J19" s="496">
        <v>12.7</v>
      </c>
      <c r="K19" s="496">
        <v>66.099999999999994</v>
      </c>
      <c r="L19" s="496">
        <v>66.099999999999994</v>
      </c>
      <c r="M19" s="131"/>
    </row>
    <row r="20" spans="1:16" ht="33" customHeight="1">
      <c r="A20" s="416" t="s">
        <v>301</v>
      </c>
      <c r="B20" s="415">
        <v>30</v>
      </c>
      <c r="C20" s="415">
        <v>30</v>
      </c>
      <c r="D20" s="418">
        <v>2</v>
      </c>
      <c r="E20" s="418">
        <v>2.4</v>
      </c>
      <c r="F20" s="418">
        <v>2.4</v>
      </c>
      <c r="G20" s="418">
        <v>0.3</v>
      </c>
      <c r="H20" s="418">
        <v>0.3</v>
      </c>
      <c r="I20" s="418">
        <v>14.6</v>
      </c>
      <c r="J20" s="418">
        <v>14.6</v>
      </c>
      <c r="K20" s="418">
        <v>72.599999999999994</v>
      </c>
      <c r="L20" s="418">
        <v>72.599999999999994</v>
      </c>
      <c r="M20" s="130" t="s">
        <v>35</v>
      </c>
    </row>
    <row r="21" spans="1:16" s="153" customFormat="1" ht="24" customHeight="1">
      <c r="A21" s="254" t="s">
        <v>27</v>
      </c>
      <c r="B21" s="264"/>
      <c r="C21" s="264"/>
      <c r="D21" s="255">
        <f>SUM(D14:D20)</f>
        <v>86</v>
      </c>
      <c r="E21" s="255">
        <f>E14+E15+E16+E17+E18+E19+E20</f>
        <v>26.73</v>
      </c>
      <c r="F21" s="255">
        <f>SUM(F14:F20)</f>
        <v>31.439999999999998</v>
      </c>
      <c r="G21" s="255">
        <f>G14+G15+G16+G17+G18+G19+G20</f>
        <v>23.79</v>
      </c>
      <c r="H21" s="255">
        <f>SUM(H14:H20)</f>
        <v>28.639999999999997</v>
      </c>
      <c r="I21" s="255">
        <f>I14+I15+I16+I17+I18+I19+I20</f>
        <v>117.25</v>
      </c>
      <c r="J21" s="255">
        <f>SUM(J14:J20)</f>
        <v>133.24</v>
      </c>
      <c r="K21" s="255">
        <f>SUM(K14:K20)</f>
        <v>806.97</v>
      </c>
      <c r="L21" s="255">
        <f>SUM(L14:L20)</f>
        <v>951.5</v>
      </c>
      <c r="M21" s="139"/>
    </row>
    <row r="22" spans="1:16">
      <c r="A22" s="254" t="s">
        <v>42</v>
      </c>
      <c r="B22" s="429"/>
      <c r="C22" s="429"/>
      <c r="D22" s="429" t="s">
        <v>321</v>
      </c>
      <c r="E22" s="168">
        <f>E12+E21</f>
        <v>44.24</v>
      </c>
      <c r="F22" s="168">
        <f t="shared" ref="F22:L22" si="1">F12+F21</f>
        <v>52.91</v>
      </c>
      <c r="G22" s="168">
        <f t="shared" si="1"/>
        <v>40.089999999999996</v>
      </c>
      <c r="H22" s="168">
        <f t="shared" si="1"/>
        <v>48.97</v>
      </c>
      <c r="I22" s="168">
        <f t="shared" si="1"/>
        <v>189.58</v>
      </c>
      <c r="J22" s="168">
        <f t="shared" si="1"/>
        <v>213.49</v>
      </c>
      <c r="K22" s="168">
        <f t="shared" si="1"/>
        <v>1321.0700000000002</v>
      </c>
      <c r="L22" s="168">
        <f t="shared" si="1"/>
        <v>1550.97</v>
      </c>
    </row>
    <row r="23" spans="1:16">
      <c r="A23" s="131" t="s">
        <v>300</v>
      </c>
      <c r="B23" s="139"/>
      <c r="C23" s="139"/>
      <c r="D23" s="139"/>
      <c r="E23" s="139"/>
      <c r="F23" s="139"/>
      <c r="G23" s="139"/>
      <c r="H23" s="139" t="s">
        <v>284</v>
      </c>
      <c r="I23" s="139"/>
      <c r="J23" s="139"/>
      <c r="K23" s="139"/>
      <c r="L23" s="139"/>
      <c r="M23" s="131"/>
    </row>
  </sheetData>
  <mergeCells count="17">
    <mergeCell ref="A13:L13"/>
    <mergeCell ref="K5:K6"/>
    <mergeCell ref="L5:L6"/>
    <mergeCell ref="A5:A7"/>
    <mergeCell ref="B5:B6"/>
    <mergeCell ref="C5:C6"/>
    <mergeCell ref="D5:D7"/>
    <mergeCell ref="E5:E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430" t="s">
        <v>46</v>
      </c>
      <c r="B2" s="430"/>
      <c r="C2" s="430"/>
      <c r="D2" s="430"/>
      <c r="E2" s="430"/>
      <c r="F2" s="430"/>
      <c r="G2" s="430"/>
      <c r="H2" s="430"/>
      <c r="I2" s="430"/>
    </row>
    <row r="3" spans="1:9" ht="25.5" customHeight="1">
      <c r="A3" s="224"/>
      <c r="B3" s="236"/>
      <c r="C3" s="462" t="s">
        <v>0</v>
      </c>
      <c r="D3" s="462"/>
      <c r="E3" s="462"/>
      <c r="F3" s="462"/>
      <c r="G3" s="462"/>
      <c r="H3" s="127"/>
      <c r="I3" s="129"/>
    </row>
    <row r="4" spans="1:9" s="130" customFormat="1">
      <c r="A4" s="433" t="s">
        <v>1</v>
      </c>
      <c r="B4" s="463" t="s">
        <v>2</v>
      </c>
      <c r="C4" s="432" t="s">
        <v>3</v>
      </c>
      <c r="D4" s="464" t="s">
        <v>4</v>
      </c>
      <c r="E4" s="464" t="s">
        <v>5</v>
      </c>
      <c r="F4" s="465" t="s">
        <v>6</v>
      </c>
      <c r="G4" s="464" t="s">
        <v>7</v>
      </c>
      <c r="H4" s="434" t="s">
        <v>8</v>
      </c>
      <c r="I4" s="434" t="s">
        <v>9</v>
      </c>
    </row>
    <row r="5" spans="1:9" s="130" customFormat="1" ht="4.5" customHeight="1">
      <c r="A5" s="433"/>
      <c r="B5" s="463"/>
      <c r="C5" s="432"/>
      <c r="D5" s="464"/>
      <c r="E5" s="464"/>
      <c r="F5" s="465"/>
      <c r="G5" s="464"/>
      <c r="H5" s="434"/>
      <c r="I5" s="434"/>
    </row>
    <row r="6" spans="1:9" s="130" customFormat="1" ht="17.25" thickBot="1">
      <c r="A6" s="433"/>
      <c r="B6" s="200" t="s">
        <v>10</v>
      </c>
      <c r="C6" s="432"/>
      <c r="D6" s="202" t="s">
        <v>10</v>
      </c>
      <c r="E6" s="202" t="s">
        <v>10</v>
      </c>
      <c r="F6" s="203" t="s">
        <v>10</v>
      </c>
      <c r="G6" s="202" t="s">
        <v>11</v>
      </c>
      <c r="H6" s="434"/>
      <c r="I6" s="434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466" t="s">
        <v>19</v>
      </c>
      <c r="B13" s="466"/>
      <c r="C13" s="466"/>
      <c r="D13" s="466"/>
      <c r="E13" s="466"/>
      <c r="F13" s="466"/>
      <c r="G13" s="466"/>
      <c r="H13" s="466"/>
      <c r="I13" s="466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467" t="s">
        <v>47</v>
      </c>
      <c r="B24" s="467"/>
      <c r="C24" s="467"/>
      <c r="D24" s="467"/>
      <c r="E24" s="467"/>
      <c r="F24" s="467"/>
      <c r="G24" s="467"/>
      <c r="H24" s="467"/>
      <c r="I24" s="467"/>
    </row>
    <row r="25" spans="1:9">
      <c r="A25" s="224"/>
      <c r="B25" s="236"/>
      <c r="C25" s="462" t="s">
        <v>0</v>
      </c>
      <c r="D25" s="462"/>
      <c r="E25" s="462"/>
      <c r="F25" s="462"/>
      <c r="G25" s="462"/>
      <c r="H25" s="127"/>
      <c r="I25" s="129"/>
    </row>
    <row r="26" spans="1:9">
      <c r="A26" s="433" t="s">
        <v>1</v>
      </c>
      <c r="B26" s="463" t="s">
        <v>2</v>
      </c>
      <c r="C26" s="432" t="s">
        <v>3</v>
      </c>
      <c r="D26" s="464" t="s">
        <v>4</v>
      </c>
      <c r="E26" s="464" t="s">
        <v>5</v>
      </c>
      <c r="F26" s="465" t="s">
        <v>6</v>
      </c>
      <c r="G26" s="464" t="s">
        <v>7</v>
      </c>
      <c r="H26" s="434" t="s">
        <v>8</v>
      </c>
      <c r="I26" s="434" t="s">
        <v>9</v>
      </c>
    </row>
    <row r="27" spans="1:9">
      <c r="A27" s="433"/>
      <c r="B27" s="463"/>
      <c r="C27" s="432"/>
      <c r="D27" s="464"/>
      <c r="E27" s="464"/>
      <c r="F27" s="465"/>
      <c r="G27" s="464"/>
      <c r="H27" s="434"/>
      <c r="I27" s="434"/>
    </row>
    <row r="28" spans="1:9">
      <c r="A28" s="468"/>
      <c r="B28" s="163" t="s">
        <v>10</v>
      </c>
      <c r="C28" s="469"/>
      <c r="D28" s="197" t="s">
        <v>10</v>
      </c>
      <c r="E28" s="197" t="s">
        <v>10</v>
      </c>
      <c r="F28" s="198" t="s">
        <v>10</v>
      </c>
      <c r="G28" s="202" t="s">
        <v>11</v>
      </c>
      <c r="H28" s="434"/>
      <c r="I28" s="434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466" t="s">
        <v>19</v>
      </c>
      <c r="B35" s="466"/>
      <c r="C35" s="466"/>
      <c r="D35" s="466"/>
      <c r="E35" s="466"/>
      <c r="F35" s="466"/>
      <c r="G35" s="466"/>
      <c r="H35" s="466"/>
      <c r="I35" s="466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23"/>
  <sheetViews>
    <sheetView tabSelected="1" view="pageBreakPreview" topLeftCell="A4" zoomScale="80" zoomScaleSheetLayoutView="80" workbookViewId="0">
      <selection activeCell="A3" sqref="A3:XFD3"/>
    </sheetView>
  </sheetViews>
  <sheetFormatPr defaultRowHeight="16.5"/>
  <cols>
    <col min="1" max="1" width="34" style="131" customWidth="1"/>
    <col min="2" max="2" width="12" style="139" customWidth="1"/>
    <col min="3" max="3" width="10" style="139" customWidth="1"/>
    <col min="4" max="4" width="9.140625" style="139"/>
    <col min="5" max="5" width="11.7109375" style="139" customWidth="1"/>
    <col min="6" max="6" width="10.5703125" style="139" customWidth="1"/>
    <col min="7" max="7" width="11.28515625" style="139" customWidth="1"/>
    <col min="8" max="8" width="10.5703125" style="139" customWidth="1"/>
    <col min="9" max="9" width="10.42578125" style="139" customWidth="1"/>
    <col min="10" max="11" width="11.14062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36" customHeight="1">
      <c r="A1" s="269" t="s">
        <v>293</v>
      </c>
      <c r="B1"/>
      <c r="C1"/>
      <c r="D1"/>
      <c r="E1" s="270"/>
      <c r="F1" s="270"/>
      <c r="G1" s="270"/>
      <c r="H1" s="491" t="s">
        <v>281</v>
      </c>
      <c r="I1" s="491"/>
      <c r="J1" s="491"/>
      <c r="K1" s="270"/>
      <c r="L1" s="270"/>
      <c r="M1" s="270"/>
    </row>
    <row r="2" spans="1:13" ht="41.25" customHeight="1">
      <c r="A2"/>
      <c r="B2"/>
      <c r="C2"/>
      <c r="D2"/>
      <c r="E2"/>
      <c r="F2"/>
      <c r="G2"/>
      <c r="H2" s="491" t="s">
        <v>282</v>
      </c>
      <c r="I2" s="491"/>
      <c r="J2" s="491"/>
      <c r="K2"/>
      <c r="L2"/>
      <c r="M2" s="131"/>
    </row>
    <row r="3" spans="1:13" ht="49.5" customHeight="1">
      <c r="A3" s="271"/>
      <c r="B3" s="492" t="s">
        <v>340</v>
      </c>
      <c r="C3" s="492"/>
      <c r="D3" s="492"/>
      <c r="E3" s="492"/>
      <c r="F3" s="492"/>
      <c r="G3" s="492"/>
      <c r="H3" s="492"/>
      <c r="I3" s="492"/>
      <c r="J3" s="492"/>
      <c r="K3" s="271"/>
      <c r="L3" s="271"/>
      <c r="M3" s="131"/>
    </row>
    <row r="4" spans="1:13" ht="21" customHeight="1">
      <c r="A4" s="271"/>
      <c r="B4" s="272"/>
      <c r="C4" s="493" t="s">
        <v>283</v>
      </c>
      <c r="D4" s="493"/>
      <c r="E4" s="493"/>
      <c r="F4" s="493"/>
      <c r="G4" s="493"/>
      <c r="H4" s="493"/>
      <c r="I4" s="493"/>
      <c r="J4" s="272"/>
      <c r="K4" s="271"/>
      <c r="L4" s="271"/>
      <c r="M4" s="131"/>
    </row>
    <row r="5" spans="1:13" s="130" customFormat="1">
      <c r="A5" s="433" t="s">
        <v>1</v>
      </c>
      <c r="B5" s="463" t="s">
        <v>2</v>
      </c>
      <c r="C5" s="463" t="s">
        <v>2</v>
      </c>
      <c r="D5" s="432" t="s">
        <v>3</v>
      </c>
      <c r="E5" s="464" t="s">
        <v>4</v>
      </c>
      <c r="F5" s="464" t="s">
        <v>4</v>
      </c>
      <c r="G5" s="464" t="s">
        <v>5</v>
      </c>
      <c r="H5" s="464" t="s">
        <v>5</v>
      </c>
      <c r="I5" s="465" t="s">
        <v>6</v>
      </c>
      <c r="J5" s="465" t="s">
        <v>6</v>
      </c>
      <c r="K5" s="464" t="s">
        <v>7</v>
      </c>
      <c r="L5" s="464" t="s">
        <v>7</v>
      </c>
    </row>
    <row r="6" spans="1:13" s="130" customFormat="1" ht="4.5" customHeight="1">
      <c r="A6" s="433"/>
      <c r="B6" s="463"/>
      <c r="C6" s="463"/>
      <c r="D6" s="432"/>
      <c r="E6" s="464"/>
      <c r="F6" s="464"/>
      <c r="G6" s="464"/>
      <c r="H6" s="464"/>
      <c r="I6" s="465"/>
      <c r="J6" s="465"/>
      <c r="K6" s="464"/>
      <c r="L6" s="464"/>
    </row>
    <row r="7" spans="1:13" s="130" customFormat="1">
      <c r="A7" s="433"/>
      <c r="B7" s="275" t="s">
        <v>304</v>
      </c>
      <c r="C7" s="275" t="s">
        <v>305</v>
      </c>
      <c r="D7" s="432"/>
      <c r="E7" s="275" t="s">
        <v>304</v>
      </c>
      <c r="F7" s="275" t="s">
        <v>305</v>
      </c>
      <c r="G7" s="275" t="s">
        <v>304</v>
      </c>
      <c r="H7" s="275" t="s">
        <v>305</v>
      </c>
      <c r="I7" s="275" t="s">
        <v>304</v>
      </c>
      <c r="J7" s="275" t="s">
        <v>305</v>
      </c>
      <c r="K7" s="275" t="s">
        <v>304</v>
      </c>
      <c r="L7" s="275" t="s">
        <v>305</v>
      </c>
    </row>
    <row r="8" spans="1:13" ht="31.5" customHeight="1">
      <c r="A8" s="421" t="s">
        <v>314</v>
      </c>
      <c r="B8" s="294">
        <v>200</v>
      </c>
      <c r="C8" s="294">
        <v>250</v>
      </c>
      <c r="D8" s="418">
        <v>41.13</v>
      </c>
      <c r="E8" s="294">
        <v>5.79</v>
      </c>
      <c r="F8" s="294">
        <v>7.24</v>
      </c>
      <c r="G8" s="294">
        <v>9.8000000000000007</v>
      </c>
      <c r="H8" s="294">
        <v>12.8</v>
      </c>
      <c r="I8" s="294">
        <v>26.14</v>
      </c>
      <c r="J8" s="294">
        <v>35.67</v>
      </c>
      <c r="K8" s="415">
        <v>205</v>
      </c>
      <c r="L8" s="415">
        <v>255.4</v>
      </c>
    </row>
    <row r="9" spans="1:13" ht="24.75" customHeight="1">
      <c r="A9" s="387" t="s">
        <v>32</v>
      </c>
      <c r="B9" s="415">
        <v>30</v>
      </c>
      <c r="C9" s="415">
        <v>30</v>
      </c>
      <c r="D9" s="418">
        <v>26.04</v>
      </c>
      <c r="E9" s="418">
        <v>7.02</v>
      </c>
      <c r="F9" s="418">
        <v>7.02</v>
      </c>
      <c r="G9" s="418">
        <v>5.8</v>
      </c>
      <c r="H9" s="418">
        <v>5.8</v>
      </c>
      <c r="I9" s="418">
        <v>0</v>
      </c>
      <c r="J9" s="418">
        <v>0</v>
      </c>
      <c r="K9" s="418">
        <v>109.1</v>
      </c>
      <c r="L9" s="418">
        <v>109.1</v>
      </c>
      <c r="M9" s="131"/>
    </row>
    <row r="10" spans="1:13" ht="24" customHeight="1">
      <c r="A10" s="387" t="s">
        <v>16</v>
      </c>
      <c r="B10" s="415">
        <v>70</v>
      </c>
      <c r="C10" s="415">
        <v>70</v>
      </c>
      <c r="D10" s="418">
        <v>7.55</v>
      </c>
      <c r="E10" s="418">
        <v>5.6</v>
      </c>
      <c r="F10" s="418">
        <v>5.6</v>
      </c>
      <c r="G10" s="418">
        <v>0.7</v>
      </c>
      <c r="H10" s="418">
        <v>0.7</v>
      </c>
      <c r="I10" s="418">
        <v>37.1</v>
      </c>
      <c r="J10" s="418">
        <v>37.1</v>
      </c>
      <c r="K10" s="418">
        <v>175</v>
      </c>
      <c r="L10" s="418">
        <v>175</v>
      </c>
      <c r="M10" s="131"/>
    </row>
    <row r="11" spans="1:13" s="194" customFormat="1" ht="21.75" customHeight="1">
      <c r="A11" s="416" t="s">
        <v>315</v>
      </c>
      <c r="B11" s="415">
        <v>200</v>
      </c>
      <c r="C11" s="415">
        <v>200</v>
      </c>
      <c r="D11" s="418">
        <v>7.53</v>
      </c>
      <c r="E11" s="418">
        <v>0.1</v>
      </c>
      <c r="F11" s="418">
        <v>0.1</v>
      </c>
      <c r="G11" s="418">
        <v>0.03</v>
      </c>
      <c r="H11" s="418">
        <v>0.03</v>
      </c>
      <c r="I11" s="418">
        <v>9.9</v>
      </c>
      <c r="J11" s="418">
        <v>9.9</v>
      </c>
      <c r="K11" s="418">
        <v>35</v>
      </c>
      <c r="L11" s="418">
        <v>35</v>
      </c>
    </row>
    <row r="12" spans="1:13" ht="18" customHeight="1">
      <c r="A12" s="254" t="s">
        <v>18</v>
      </c>
      <c r="B12" s="255"/>
      <c r="C12" s="255"/>
      <c r="D12" s="255">
        <f t="shared" ref="D12:L12" si="0">SUM(D8:D11)</f>
        <v>82.25</v>
      </c>
      <c r="E12" s="255">
        <f t="shared" si="0"/>
        <v>18.509999999999998</v>
      </c>
      <c r="F12" s="255">
        <f t="shared" si="0"/>
        <v>19.96</v>
      </c>
      <c r="G12" s="255">
        <f t="shared" si="0"/>
        <v>16.330000000000002</v>
      </c>
      <c r="H12" s="255">
        <f t="shared" si="0"/>
        <v>19.330000000000002</v>
      </c>
      <c r="I12" s="255">
        <f t="shared" si="0"/>
        <v>73.14</v>
      </c>
      <c r="J12" s="255">
        <f t="shared" si="0"/>
        <v>82.670000000000016</v>
      </c>
      <c r="K12" s="255">
        <f t="shared" si="0"/>
        <v>524.1</v>
      </c>
      <c r="L12" s="429">
        <f t="shared" si="0"/>
        <v>574.5</v>
      </c>
      <c r="M12" s="131"/>
    </row>
    <row r="13" spans="1:13" ht="18" customHeight="1">
      <c r="A13" s="497" t="s">
        <v>154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9"/>
      <c r="M13" s="131"/>
    </row>
    <row r="14" spans="1:13" s="153" customFormat="1" ht="51" customHeight="1">
      <c r="A14" s="421" t="s">
        <v>306</v>
      </c>
      <c r="B14" s="415">
        <v>60</v>
      </c>
      <c r="C14" s="415">
        <v>100</v>
      </c>
      <c r="D14" s="418">
        <v>10</v>
      </c>
      <c r="E14" s="418">
        <v>0.66</v>
      </c>
      <c r="F14" s="418">
        <v>1.1000000000000001</v>
      </c>
      <c r="G14" s="418">
        <v>0.12</v>
      </c>
      <c r="H14" s="418">
        <v>0.2</v>
      </c>
      <c r="I14" s="418">
        <v>2.2799999999999998</v>
      </c>
      <c r="J14" s="418">
        <v>3.8</v>
      </c>
      <c r="K14" s="418">
        <v>13.2</v>
      </c>
      <c r="L14" s="418">
        <v>22</v>
      </c>
    </row>
    <row r="15" spans="1:13" ht="37.5" customHeight="1">
      <c r="A15" s="293" t="s">
        <v>338</v>
      </c>
      <c r="B15" s="415">
        <v>250</v>
      </c>
      <c r="C15" s="415">
        <v>300</v>
      </c>
      <c r="D15" s="418">
        <v>15</v>
      </c>
      <c r="E15" s="294">
        <v>8.89</v>
      </c>
      <c r="F15" s="294">
        <v>10.66</v>
      </c>
      <c r="G15" s="294">
        <v>10.1</v>
      </c>
      <c r="H15" s="294">
        <v>12.12</v>
      </c>
      <c r="I15" s="294">
        <v>25.8</v>
      </c>
      <c r="J15" s="294">
        <v>30.96</v>
      </c>
      <c r="K15" s="294">
        <v>230.8</v>
      </c>
      <c r="L15" s="294">
        <v>276.95999999999998</v>
      </c>
      <c r="M15" s="131"/>
    </row>
    <row r="16" spans="1:13" ht="23.25" customHeight="1">
      <c r="A16" s="527" t="s">
        <v>339</v>
      </c>
      <c r="B16" s="528">
        <v>100</v>
      </c>
      <c r="C16" s="529">
        <v>100</v>
      </c>
      <c r="D16" s="530">
        <v>35</v>
      </c>
      <c r="E16" s="530">
        <v>8.24</v>
      </c>
      <c r="F16" s="531">
        <v>8.24</v>
      </c>
      <c r="G16" s="530">
        <v>9.57</v>
      </c>
      <c r="H16" s="531">
        <v>9.57</v>
      </c>
      <c r="I16" s="530">
        <v>22.5</v>
      </c>
      <c r="J16" s="531">
        <v>22.5</v>
      </c>
      <c r="K16" s="528">
        <v>210.8</v>
      </c>
      <c r="L16" s="529">
        <v>210.8</v>
      </c>
      <c r="M16" s="131"/>
    </row>
    <row r="17" spans="1:13" s="136" customFormat="1" ht="21" customHeight="1">
      <c r="A17" s="426" t="s">
        <v>59</v>
      </c>
      <c r="B17" s="414">
        <v>180</v>
      </c>
      <c r="C17" s="414">
        <v>180</v>
      </c>
      <c r="D17" s="418">
        <v>15</v>
      </c>
      <c r="E17" s="418">
        <v>3.6</v>
      </c>
      <c r="F17" s="418">
        <v>3.6</v>
      </c>
      <c r="G17" s="418">
        <v>6.84</v>
      </c>
      <c r="H17" s="418">
        <v>6.84</v>
      </c>
      <c r="I17" s="418">
        <v>28.44</v>
      </c>
      <c r="J17" s="418">
        <v>28.44</v>
      </c>
      <c r="K17" s="418">
        <v>189.96</v>
      </c>
      <c r="L17" s="418">
        <v>189.96</v>
      </c>
    </row>
    <row r="18" spans="1:13" ht="21.75" customHeight="1">
      <c r="A18" s="416" t="s">
        <v>299</v>
      </c>
      <c r="B18" s="415">
        <v>200</v>
      </c>
      <c r="C18" s="415">
        <v>200</v>
      </c>
      <c r="D18" s="418">
        <v>7</v>
      </c>
      <c r="E18" s="418">
        <v>0.2</v>
      </c>
      <c r="F18" s="418">
        <v>0.2</v>
      </c>
      <c r="G18" s="418">
        <v>0</v>
      </c>
      <c r="H18" s="418">
        <v>0</v>
      </c>
      <c r="I18" s="418">
        <v>6.4</v>
      </c>
      <c r="J18" s="418">
        <v>6.4</v>
      </c>
      <c r="K18" s="418">
        <v>26.4</v>
      </c>
      <c r="L18" s="418">
        <v>26.4</v>
      </c>
      <c r="M18" s="131"/>
    </row>
    <row r="19" spans="1:13" ht="32.25" customHeight="1">
      <c r="A19" s="416" t="s">
        <v>318</v>
      </c>
      <c r="B19" s="494">
        <v>30</v>
      </c>
      <c r="C19" s="494">
        <v>30</v>
      </c>
      <c r="D19" s="496">
        <v>2</v>
      </c>
      <c r="E19" s="496">
        <v>2.5</v>
      </c>
      <c r="F19" s="496">
        <v>2.5</v>
      </c>
      <c r="G19" s="496">
        <v>0.5</v>
      </c>
      <c r="H19" s="496">
        <v>0.5</v>
      </c>
      <c r="I19" s="496">
        <v>12.7</v>
      </c>
      <c r="J19" s="496">
        <v>12.7</v>
      </c>
      <c r="K19" s="496">
        <v>66.099999999999994</v>
      </c>
      <c r="L19" s="496">
        <v>66.099999999999994</v>
      </c>
      <c r="M19" s="131"/>
    </row>
    <row r="20" spans="1:13" ht="36.75" customHeight="1">
      <c r="A20" s="416" t="s">
        <v>301</v>
      </c>
      <c r="B20" s="415">
        <v>30</v>
      </c>
      <c r="C20" s="415">
        <v>30</v>
      </c>
      <c r="D20" s="418">
        <v>2</v>
      </c>
      <c r="E20" s="418">
        <v>2.4</v>
      </c>
      <c r="F20" s="418">
        <v>2.4</v>
      </c>
      <c r="G20" s="418">
        <v>0.3</v>
      </c>
      <c r="H20" s="418">
        <v>0.3</v>
      </c>
      <c r="I20" s="418">
        <v>14.6</v>
      </c>
      <c r="J20" s="418">
        <v>14.6</v>
      </c>
      <c r="K20" s="418">
        <v>72.599999999999994</v>
      </c>
      <c r="L20" s="418">
        <v>72.599999999999994</v>
      </c>
      <c r="M20" s="131"/>
    </row>
    <row r="21" spans="1:13" s="153" customFormat="1" ht="24" customHeight="1">
      <c r="A21" s="254" t="s">
        <v>27</v>
      </c>
      <c r="B21" s="264"/>
      <c r="C21" s="264"/>
      <c r="D21" s="255">
        <f>SUM(D14:D20)</f>
        <v>86</v>
      </c>
      <c r="E21" s="255">
        <f t="shared" ref="E21:K21" si="1">SUM(E14:E20)</f>
        <v>26.49</v>
      </c>
      <c r="F21" s="255">
        <f>SUM(F14:F20)</f>
        <v>28.7</v>
      </c>
      <c r="G21" s="255">
        <f t="shared" si="1"/>
        <v>27.43</v>
      </c>
      <c r="H21" s="255">
        <f t="shared" si="1"/>
        <v>29.53</v>
      </c>
      <c r="I21" s="255">
        <f t="shared" si="1"/>
        <v>112.72</v>
      </c>
      <c r="J21" s="255">
        <f t="shared" si="1"/>
        <v>119.4</v>
      </c>
      <c r="K21" s="255">
        <f t="shared" si="1"/>
        <v>809.86</v>
      </c>
      <c r="L21" s="174">
        <f>SUM(L14:L20)</f>
        <v>864.82</v>
      </c>
    </row>
    <row r="22" spans="1:13">
      <c r="A22" s="254" t="s">
        <v>42</v>
      </c>
      <c r="B22" s="510"/>
      <c r="C22" s="510"/>
      <c r="D22" s="510" t="s">
        <v>321</v>
      </c>
      <c r="E22" s="174">
        <f>E12+E21</f>
        <v>45</v>
      </c>
      <c r="F22" s="174">
        <f t="shared" ref="F22:L22" si="2">F12+F21</f>
        <v>48.66</v>
      </c>
      <c r="G22" s="174">
        <f t="shared" si="2"/>
        <v>43.760000000000005</v>
      </c>
      <c r="H22" s="174">
        <f t="shared" si="2"/>
        <v>48.86</v>
      </c>
      <c r="I22" s="174">
        <f t="shared" si="2"/>
        <v>185.86</v>
      </c>
      <c r="J22" s="174">
        <f t="shared" si="2"/>
        <v>202.07000000000002</v>
      </c>
      <c r="K22" s="174">
        <f t="shared" si="2"/>
        <v>1333.96</v>
      </c>
      <c r="L22" s="174">
        <f t="shared" si="2"/>
        <v>1439.3200000000002</v>
      </c>
    </row>
    <row r="23" spans="1:13">
      <c r="A23" s="131" t="s">
        <v>300</v>
      </c>
      <c r="H23" s="139" t="s">
        <v>284</v>
      </c>
      <c r="M23" s="131"/>
    </row>
  </sheetData>
  <mergeCells count="17">
    <mergeCell ref="A13:L13"/>
    <mergeCell ref="K5:K6"/>
    <mergeCell ref="L5:L6"/>
    <mergeCell ref="A5:A7"/>
    <mergeCell ref="B5:B6"/>
    <mergeCell ref="C5:C6"/>
    <mergeCell ref="D5:D7"/>
    <mergeCell ref="E5:E6"/>
    <mergeCell ref="H1:J1"/>
    <mergeCell ref="H2:J2"/>
    <mergeCell ref="B3:J3"/>
    <mergeCell ref="C4:I4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457" t="s">
        <v>178</v>
      </c>
      <c r="B1" s="457"/>
      <c r="C1" s="457"/>
      <c r="D1" s="457"/>
      <c r="E1" s="457"/>
      <c r="F1" s="457"/>
      <c r="G1" s="457"/>
      <c r="H1" s="457"/>
      <c r="I1" s="457"/>
      <c r="J1" s="457" t="s">
        <v>128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179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264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445" t="s">
        <v>29</v>
      </c>
      <c r="D9" s="446"/>
      <c r="E9" s="446"/>
      <c r="F9" s="447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453" t="s">
        <v>149</v>
      </c>
      <c r="B10" s="453"/>
      <c r="C10" s="453"/>
      <c r="D10" s="453"/>
      <c r="E10" s="453"/>
      <c r="F10" s="453"/>
      <c r="G10" s="453"/>
      <c r="H10" s="453"/>
      <c r="I10" s="453"/>
      <c r="J10" s="453"/>
      <c r="K10" s="453"/>
      <c r="L10" s="453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453" t="s">
        <v>144</v>
      </c>
      <c r="B12" s="453"/>
      <c r="C12" s="453"/>
      <c r="D12" s="453"/>
      <c r="E12" s="453"/>
      <c r="F12" s="453"/>
      <c r="G12" s="453"/>
      <c r="H12" s="453"/>
      <c r="I12" s="453"/>
      <c r="J12" s="453"/>
      <c r="K12" s="453"/>
      <c r="L12" s="453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445" t="s">
        <v>49</v>
      </c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7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445">
        <v>200</v>
      </c>
      <c r="D18" s="446"/>
      <c r="E18" s="446"/>
      <c r="F18" s="447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440" t="s">
        <v>16</v>
      </c>
      <c r="B19" s="441"/>
      <c r="C19" s="441"/>
      <c r="D19" s="446"/>
      <c r="E19" s="446"/>
      <c r="F19" s="446"/>
      <c r="G19" s="446"/>
      <c r="H19" s="446"/>
      <c r="I19" s="446"/>
      <c r="J19" s="446"/>
      <c r="K19" s="446"/>
      <c r="L19" s="447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450"/>
      <c r="B21" s="451"/>
      <c r="C21" s="451"/>
      <c r="D21" s="452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454" t="s">
        <v>154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</row>
    <row r="23" spans="1:12" s="44" customFormat="1">
      <c r="A23" s="445" t="s">
        <v>51</v>
      </c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7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443" t="s">
        <v>184</v>
      </c>
      <c r="C26" s="444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445" t="s">
        <v>20</v>
      </c>
      <c r="B27" s="446"/>
      <c r="C27" s="446"/>
      <c r="D27" s="446"/>
      <c r="E27" s="446"/>
      <c r="F27" s="446"/>
      <c r="G27" s="446"/>
      <c r="H27" s="446"/>
      <c r="I27" s="446"/>
      <c r="J27" s="446"/>
      <c r="K27" s="446"/>
      <c r="L27" s="447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443" t="s">
        <v>185</v>
      </c>
      <c r="C37" s="444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445" t="s">
        <v>188</v>
      </c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7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443">
        <v>180</v>
      </c>
      <c r="C42" s="444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440" t="s">
        <v>195</v>
      </c>
      <c r="B43" s="441"/>
      <c r="C43" s="441"/>
      <c r="D43" s="441"/>
      <c r="E43" s="441"/>
      <c r="F43" s="441"/>
      <c r="G43" s="441"/>
      <c r="H43" s="441"/>
      <c r="I43" s="441"/>
      <c r="J43" s="441"/>
      <c r="K43" s="441"/>
      <c r="L43" s="442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443">
        <v>100</v>
      </c>
      <c r="C54" s="444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445" t="s">
        <v>23</v>
      </c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7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448">
        <v>200</v>
      </c>
      <c r="C58" s="449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437"/>
      <c r="E59" s="438"/>
      <c r="F59" s="438"/>
      <c r="G59" s="439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437"/>
      <c r="E61" s="438"/>
      <c r="F61" s="438"/>
      <c r="G61" s="43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437" t="s">
        <v>133</v>
      </c>
      <c r="B63" s="438"/>
      <c r="C63" s="438"/>
      <c r="D63" s="439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  <mergeCell ref="A43:L43"/>
    <mergeCell ref="B54:C54"/>
    <mergeCell ref="A19:L19"/>
    <mergeCell ref="A21:D21"/>
    <mergeCell ref="A22:L22"/>
    <mergeCell ref="A23:L23"/>
    <mergeCell ref="B26:C26"/>
    <mergeCell ref="C18:F18"/>
    <mergeCell ref="A27:L27"/>
    <mergeCell ref="B37:C37"/>
    <mergeCell ref="A38:L38"/>
    <mergeCell ref="B42:C42"/>
    <mergeCell ref="A55:L55"/>
    <mergeCell ref="B58:C58"/>
    <mergeCell ref="D59:G59"/>
    <mergeCell ref="D61:G61"/>
    <mergeCell ref="A63:D6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470" t="s">
        <v>103</v>
      </c>
      <c r="B2" s="470"/>
      <c r="C2" s="470"/>
      <c r="D2" s="470"/>
      <c r="E2" s="470"/>
      <c r="F2" s="470"/>
      <c r="G2" s="470"/>
      <c r="H2" s="470"/>
      <c r="I2" s="470"/>
    </row>
    <row r="3" spans="1:10" ht="25.5" customHeight="1">
      <c r="A3" s="126"/>
      <c r="B3" s="213"/>
      <c r="C3" s="435" t="s">
        <v>0</v>
      </c>
      <c r="D3" s="435"/>
      <c r="E3" s="435"/>
      <c r="F3" s="435"/>
      <c r="G3" s="435"/>
      <c r="H3" s="129"/>
      <c r="I3" s="129"/>
    </row>
    <row r="4" spans="1:10">
      <c r="A4" s="433" t="s">
        <v>1</v>
      </c>
      <c r="B4" s="432" t="s">
        <v>2</v>
      </c>
      <c r="C4" s="432" t="s">
        <v>3</v>
      </c>
      <c r="D4" s="433" t="s">
        <v>4</v>
      </c>
      <c r="E4" s="433" t="s">
        <v>5</v>
      </c>
      <c r="F4" s="434" t="s">
        <v>6</v>
      </c>
      <c r="G4" s="433" t="s">
        <v>7</v>
      </c>
      <c r="H4" s="434" t="s">
        <v>8</v>
      </c>
      <c r="I4" s="434" t="s">
        <v>9</v>
      </c>
    </row>
    <row r="5" spans="1:10">
      <c r="A5" s="433"/>
      <c r="B5" s="432"/>
      <c r="C5" s="432"/>
      <c r="D5" s="433"/>
      <c r="E5" s="433"/>
      <c r="F5" s="434"/>
      <c r="G5" s="433"/>
      <c r="H5" s="434"/>
      <c r="I5" s="434"/>
    </row>
    <row r="6" spans="1:10">
      <c r="A6" s="433"/>
      <c r="B6" s="201" t="s">
        <v>10</v>
      </c>
      <c r="C6" s="432"/>
      <c r="D6" s="199" t="s">
        <v>10</v>
      </c>
      <c r="E6" s="199" t="s">
        <v>10</v>
      </c>
      <c r="F6" s="204" t="s">
        <v>10</v>
      </c>
      <c r="G6" s="199" t="s">
        <v>11</v>
      </c>
      <c r="H6" s="434"/>
      <c r="I6" s="434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471" t="s">
        <v>19</v>
      </c>
      <c r="B12" s="436"/>
      <c r="C12" s="436"/>
      <c r="D12" s="436"/>
      <c r="E12" s="436"/>
      <c r="F12" s="436"/>
      <c r="G12" s="436"/>
      <c r="H12" s="436"/>
      <c r="I12" s="472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470" t="s">
        <v>125</v>
      </c>
      <c r="B23" s="470"/>
      <c r="C23" s="470"/>
      <c r="D23" s="470"/>
      <c r="E23" s="470"/>
      <c r="F23" s="470"/>
      <c r="G23" s="470"/>
      <c r="H23" s="470"/>
      <c r="I23" s="470"/>
    </row>
    <row r="24" spans="1:10">
      <c r="A24" s="126"/>
      <c r="B24" s="213"/>
      <c r="C24" s="435" t="s">
        <v>0</v>
      </c>
      <c r="D24" s="435"/>
      <c r="E24" s="435"/>
      <c r="F24" s="435"/>
      <c r="G24" s="435"/>
      <c r="H24" s="129"/>
      <c r="I24" s="129"/>
    </row>
    <row r="25" spans="1:10">
      <c r="A25" s="433" t="s">
        <v>1</v>
      </c>
      <c r="B25" s="432" t="s">
        <v>2</v>
      </c>
      <c r="C25" s="432" t="s">
        <v>3</v>
      </c>
      <c r="D25" s="433" t="s">
        <v>4</v>
      </c>
      <c r="E25" s="433" t="s">
        <v>5</v>
      </c>
      <c r="F25" s="434" t="s">
        <v>6</v>
      </c>
      <c r="G25" s="433" t="s">
        <v>7</v>
      </c>
      <c r="H25" s="434" t="s">
        <v>8</v>
      </c>
      <c r="I25" s="434" t="s">
        <v>9</v>
      </c>
    </row>
    <row r="26" spans="1:10">
      <c r="A26" s="433"/>
      <c r="B26" s="432"/>
      <c r="C26" s="432"/>
      <c r="D26" s="433"/>
      <c r="E26" s="433"/>
      <c r="F26" s="434"/>
      <c r="G26" s="433"/>
      <c r="H26" s="434"/>
      <c r="I26" s="434"/>
    </row>
    <row r="27" spans="1:10">
      <c r="A27" s="433"/>
      <c r="B27" s="201" t="s">
        <v>10</v>
      </c>
      <c r="C27" s="432"/>
      <c r="D27" s="199" t="s">
        <v>10</v>
      </c>
      <c r="E27" s="199" t="s">
        <v>10</v>
      </c>
      <c r="F27" s="204" t="s">
        <v>10</v>
      </c>
      <c r="G27" s="199" t="s">
        <v>11</v>
      </c>
      <c r="H27" s="434"/>
      <c r="I27" s="434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471" t="s">
        <v>19</v>
      </c>
      <c r="B33" s="436"/>
      <c r="C33" s="436"/>
      <c r="D33" s="436"/>
      <c r="E33" s="436"/>
      <c r="F33" s="436"/>
      <c r="G33" s="436"/>
      <c r="H33" s="436"/>
      <c r="I33" s="472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457" t="s">
        <v>196</v>
      </c>
      <c r="B1" s="457"/>
      <c r="C1" s="457"/>
      <c r="D1" s="457"/>
      <c r="E1" s="457"/>
      <c r="F1" s="457"/>
      <c r="G1" s="457"/>
      <c r="H1" s="457"/>
      <c r="I1" s="457"/>
      <c r="J1" s="457" t="s">
        <v>128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221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78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440" t="s">
        <v>29</v>
      </c>
      <c r="D13" s="446"/>
      <c r="E13" s="446"/>
      <c r="F13" s="447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445" t="s">
        <v>199</v>
      </c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7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445">
        <v>200</v>
      </c>
      <c r="D18" s="446"/>
      <c r="E18" s="446"/>
      <c r="F18" s="447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440" t="s">
        <v>16</v>
      </c>
      <c r="B19" s="441"/>
      <c r="C19" s="441"/>
      <c r="D19" s="446"/>
      <c r="E19" s="446"/>
      <c r="F19" s="446"/>
      <c r="G19" s="446"/>
      <c r="H19" s="446"/>
      <c r="I19" s="446"/>
      <c r="J19" s="446"/>
      <c r="K19" s="446"/>
      <c r="L19" s="447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445" t="s">
        <v>65</v>
      </c>
      <c r="B21" s="446"/>
      <c r="C21" s="446"/>
      <c r="D21" s="446"/>
      <c r="E21" s="446"/>
      <c r="F21" s="446"/>
      <c r="G21" s="446"/>
      <c r="H21" s="446"/>
      <c r="I21" s="446"/>
      <c r="J21" s="446"/>
      <c r="K21" s="446"/>
      <c r="L21" s="447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450"/>
      <c r="B23" s="451"/>
      <c r="C23" s="451"/>
      <c r="D23" s="452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454" t="s">
        <v>154</v>
      </c>
      <c r="B24" s="455"/>
      <c r="C24" s="455"/>
      <c r="D24" s="455"/>
      <c r="E24" s="455"/>
      <c r="F24" s="455"/>
      <c r="G24" s="455"/>
      <c r="H24" s="455"/>
      <c r="I24" s="455"/>
      <c r="J24" s="455"/>
      <c r="K24" s="455"/>
      <c r="L24" s="455"/>
    </row>
    <row r="25" spans="1:12" s="44" customFormat="1">
      <c r="A25" s="445" t="s">
        <v>36</v>
      </c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7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443" t="s">
        <v>186</v>
      </c>
      <c r="C32" s="444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445" t="s">
        <v>83</v>
      </c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7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473" t="s">
        <v>185</v>
      </c>
      <c r="C42" s="473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445" t="s">
        <v>84</v>
      </c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7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443" t="s">
        <v>205</v>
      </c>
      <c r="C52" s="444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440" t="s">
        <v>88</v>
      </c>
      <c r="B53" s="441"/>
      <c r="C53" s="441"/>
      <c r="D53" s="441"/>
      <c r="E53" s="441"/>
      <c r="F53" s="441"/>
      <c r="G53" s="441"/>
      <c r="H53" s="441"/>
      <c r="I53" s="441"/>
      <c r="J53" s="441"/>
      <c r="K53" s="441"/>
      <c r="L53" s="442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443">
        <v>100</v>
      </c>
      <c r="C62" s="444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445" t="s">
        <v>23</v>
      </c>
      <c r="B63" s="446"/>
      <c r="C63" s="446"/>
      <c r="D63" s="446"/>
      <c r="E63" s="446"/>
      <c r="F63" s="446"/>
      <c r="G63" s="446"/>
      <c r="H63" s="446"/>
      <c r="I63" s="446"/>
      <c r="J63" s="446"/>
      <c r="K63" s="446"/>
      <c r="L63" s="447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448">
        <v>200</v>
      </c>
      <c r="C66" s="449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437"/>
      <c r="E67" s="438"/>
      <c r="F67" s="438"/>
      <c r="G67" s="439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437"/>
      <c r="E69" s="438"/>
      <c r="F69" s="438"/>
      <c r="G69" s="439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437" t="s">
        <v>133</v>
      </c>
      <c r="B71" s="438"/>
      <c r="C71" s="438"/>
      <c r="D71" s="439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470" t="s">
        <v>126</v>
      </c>
      <c r="B2" s="470"/>
      <c r="C2" s="470"/>
      <c r="D2" s="470"/>
      <c r="E2" s="470"/>
      <c r="F2" s="470"/>
      <c r="G2" s="470"/>
      <c r="H2" s="470"/>
      <c r="I2" s="470"/>
    </row>
    <row r="3" spans="1:10" ht="25.5" customHeight="1">
      <c r="A3" s="126"/>
      <c r="B3" s="213"/>
      <c r="C3" s="435" t="s">
        <v>0</v>
      </c>
      <c r="D3" s="435"/>
      <c r="E3" s="435"/>
      <c r="F3" s="435"/>
      <c r="G3" s="435"/>
      <c r="H3" s="129"/>
      <c r="I3" s="129"/>
    </row>
    <row r="4" spans="1:10">
      <c r="A4" s="433" t="s">
        <v>1</v>
      </c>
      <c r="B4" s="432" t="s">
        <v>2</v>
      </c>
      <c r="C4" s="432" t="s">
        <v>3</v>
      </c>
      <c r="D4" s="433" t="s">
        <v>4</v>
      </c>
      <c r="E4" s="433" t="s">
        <v>5</v>
      </c>
      <c r="F4" s="434" t="s">
        <v>6</v>
      </c>
      <c r="G4" s="433" t="s">
        <v>7</v>
      </c>
      <c r="H4" s="434" t="s">
        <v>8</v>
      </c>
      <c r="I4" s="434" t="s">
        <v>9</v>
      </c>
    </row>
    <row r="5" spans="1:10">
      <c r="A5" s="433"/>
      <c r="B5" s="432"/>
      <c r="C5" s="432"/>
      <c r="D5" s="433"/>
      <c r="E5" s="433"/>
      <c r="F5" s="434"/>
      <c r="G5" s="433"/>
      <c r="H5" s="434"/>
      <c r="I5" s="434"/>
    </row>
    <row r="6" spans="1:10">
      <c r="A6" s="433"/>
      <c r="B6" s="201" t="s">
        <v>10</v>
      </c>
      <c r="C6" s="432"/>
      <c r="D6" s="199" t="s">
        <v>10</v>
      </c>
      <c r="E6" s="199" t="s">
        <v>10</v>
      </c>
      <c r="F6" s="204" t="s">
        <v>10</v>
      </c>
      <c r="G6" s="199" t="s">
        <v>11</v>
      </c>
      <c r="H6" s="434"/>
      <c r="I6" s="434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471" t="s">
        <v>19</v>
      </c>
      <c r="B13" s="436"/>
      <c r="C13" s="436"/>
      <c r="D13" s="436"/>
      <c r="E13" s="436"/>
      <c r="F13" s="436"/>
      <c r="G13" s="436"/>
      <c r="H13" s="436"/>
      <c r="I13" s="472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470" t="s">
        <v>127</v>
      </c>
      <c r="B24" s="470"/>
      <c r="C24" s="470"/>
      <c r="D24" s="470"/>
      <c r="E24" s="470"/>
      <c r="F24" s="470"/>
      <c r="G24" s="470"/>
      <c r="H24" s="470"/>
      <c r="I24" s="470"/>
    </row>
    <row r="25" spans="1:10">
      <c r="A25" s="126"/>
      <c r="B25" s="213"/>
      <c r="C25" s="435" t="s">
        <v>0</v>
      </c>
      <c r="D25" s="435"/>
      <c r="E25" s="435"/>
      <c r="F25" s="435"/>
      <c r="G25" s="435"/>
      <c r="H25" s="129"/>
      <c r="I25" s="129"/>
    </row>
    <row r="26" spans="1:10">
      <c r="A26" s="433" t="s">
        <v>1</v>
      </c>
      <c r="B26" s="432" t="s">
        <v>2</v>
      </c>
      <c r="C26" s="432" t="s">
        <v>3</v>
      </c>
      <c r="D26" s="433" t="s">
        <v>4</v>
      </c>
      <c r="E26" s="433" t="s">
        <v>5</v>
      </c>
      <c r="F26" s="434" t="s">
        <v>6</v>
      </c>
      <c r="G26" s="433" t="s">
        <v>7</v>
      </c>
      <c r="H26" s="434" t="s">
        <v>8</v>
      </c>
      <c r="I26" s="434" t="s">
        <v>9</v>
      </c>
    </row>
    <row r="27" spans="1:10">
      <c r="A27" s="433"/>
      <c r="B27" s="432"/>
      <c r="C27" s="432"/>
      <c r="D27" s="433"/>
      <c r="E27" s="433"/>
      <c r="F27" s="434"/>
      <c r="G27" s="433"/>
      <c r="H27" s="434"/>
      <c r="I27" s="434"/>
    </row>
    <row r="28" spans="1:10">
      <c r="A28" s="433"/>
      <c r="B28" s="201" t="s">
        <v>10</v>
      </c>
      <c r="C28" s="432"/>
      <c r="D28" s="199" t="s">
        <v>10</v>
      </c>
      <c r="E28" s="199" t="s">
        <v>10</v>
      </c>
      <c r="F28" s="204" t="s">
        <v>10</v>
      </c>
      <c r="G28" s="199" t="s">
        <v>11</v>
      </c>
      <c r="H28" s="434"/>
      <c r="I28" s="434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471" t="s">
        <v>19</v>
      </c>
      <c r="B35" s="436"/>
      <c r="C35" s="436"/>
      <c r="D35" s="436"/>
      <c r="E35" s="436"/>
      <c r="F35" s="436"/>
      <c r="G35" s="436"/>
      <c r="H35" s="436"/>
      <c r="I35" s="472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457" t="s">
        <v>209</v>
      </c>
      <c r="B1" s="457"/>
      <c r="C1" s="457"/>
      <c r="D1" s="457"/>
      <c r="E1" s="457"/>
      <c r="F1" s="457"/>
      <c r="G1" s="457"/>
      <c r="H1" s="457"/>
      <c r="I1" s="457"/>
      <c r="J1" s="457" t="s">
        <v>208</v>
      </c>
      <c r="K1" s="457"/>
      <c r="L1" s="457"/>
    </row>
    <row r="2" spans="1:12" ht="19.5" customHeight="1">
      <c r="A2" s="458" t="s">
        <v>1</v>
      </c>
      <c r="B2" s="458" t="s">
        <v>129</v>
      </c>
      <c r="C2" s="458" t="s">
        <v>130</v>
      </c>
      <c r="D2" s="459" t="s">
        <v>131</v>
      </c>
      <c r="E2" s="459" t="s">
        <v>132</v>
      </c>
      <c r="F2" s="460" t="s">
        <v>133</v>
      </c>
      <c r="G2" s="460" t="s">
        <v>134</v>
      </c>
      <c r="H2" s="461" t="s">
        <v>135</v>
      </c>
      <c r="I2" s="461"/>
      <c r="J2" s="461"/>
      <c r="K2" s="461"/>
      <c r="L2" s="461"/>
    </row>
    <row r="3" spans="1:12" ht="13.5" customHeight="1">
      <c r="A3" s="458"/>
      <c r="B3" s="458"/>
      <c r="C3" s="458"/>
      <c r="D3" s="459"/>
      <c r="E3" s="459"/>
      <c r="F3" s="460"/>
      <c r="G3" s="460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456" t="s">
        <v>210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2" ht="13.5" customHeight="1">
      <c r="A5" s="445" t="s">
        <v>59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7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440" t="s">
        <v>29</v>
      </c>
      <c r="D10" s="446"/>
      <c r="E10" s="446"/>
      <c r="F10" s="447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453" t="s">
        <v>61</v>
      </c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474" t="s">
        <v>212</v>
      </c>
      <c r="D19" s="475"/>
      <c r="E19" s="475"/>
      <c r="F19" s="476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445" t="s">
        <v>51</v>
      </c>
      <c r="B20" s="446"/>
      <c r="C20" s="446"/>
      <c r="D20" s="446"/>
      <c r="E20" s="446"/>
      <c r="F20" s="446"/>
      <c r="G20" s="446"/>
      <c r="H20" s="446"/>
      <c r="I20" s="446"/>
      <c r="J20" s="446"/>
      <c r="K20" s="446"/>
      <c r="L20" s="447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443">
        <v>60</v>
      </c>
      <c r="C22" s="444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445" t="s">
        <v>151</v>
      </c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7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445">
        <v>200</v>
      </c>
      <c r="D27" s="446"/>
      <c r="E27" s="446"/>
      <c r="F27" s="447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440" t="s">
        <v>16</v>
      </c>
      <c r="B28" s="441"/>
      <c r="C28" s="441"/>
      <c r="D28" s="446"/>
      <c r="E28" s="446"/>
      <c r="F28" s="446"/>
      <c r="G28" s="446"/>
      <c r="H28" s="446"/>
      <c r="I28" s="446"/>
      <c r="J28" s="446"/>
      <c r="K28" s="446"/>
      <c r="L28" s="447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450"/>
      <c r="B30" s="451"/>
      <c r="C30" s="451"/>
      <c r="D30" s="452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454" t="s">
        <v>154</v>
      </c>
      <c r="B31" s="455"/>
      <c r="C31" s="455"/>
      <c r="D31" s="455"/>
      <c r="E31" s="455"/>
      <c r="F31" s="455"/>
      <c r="G31" s="455"/>
      <c r="H31" s="455"/>
      <c r="I31" s="455"/>
      <c r="J31" s="455"/>
      <c r="K31" s="455"/>
      <c r="L31" s="455"/>
    </row>
    <row r="32" spans="1:12" s="44" customFormat="1">
      <c r="A32" s="445" t="s">
        <v>67</v>
      </c>
      <c r="B32" s="446"/>
      <c r="C32" s="446"/>
      <c r="D32" s="446"/>
      <c r="E32" s="446"/>
      <c r="F32" s="446"/>
      <c r="G32" s="446"/>
      <c r="H32" s="446"/>
      <c r="I32" s="446"/>
      <c r="J32" s="446"/>
      <c r="K32" s="446"/>
      <c r="L32" s="447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443" t="s">
        <v>186</v>
      </c>
      <c r="C37" s="444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445" t="s">
        <v>70</v>
      </c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7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473" t="s">
        <v>185</v>
      </c>
      <c r="C46" s="473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445" t="s">
        <v>213</v>
      </c>
      <c r="B47" s="446"/>
      <c r="C47" s="446"/>
      <c r="D47" s="446"/>
      <c r="E47" s="446"/>
      <c r="F47" s="446"/>
      <c r="G47" s="446"/>
      <c r="H47" s="446"/>
      <c r="I47" s="446"/>
      <c r="J47" s="446"/>
      <c r="K47" s="446"/>
      <c r="L47" s="447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473" t="s">
        <v>187</v>
      </c>
      <c r="C51" s="473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440" t="s">
        <v>206</v>
      </c>
      <c r="B52" s="441"/>
      <c r="C52" s="441"/>
      <c r="D52" s="441"/>
      <c r="E52" s="441"/>
      <c r="F52" s="441"/>
      <c r="G52" s="441"/>
      <c r="H52" s="441"/>
      <c r="I52" s="441"/>
      <c r="J52" s="441"/>
      <c r="K52" s="441"/>
      <c r="L52" s="442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443" t="s">
        <v>214</v>
      </c>
      <c r="C56" s="444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445" t="s">
        <v>23</v>
      </c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7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448">
        <v>200</v>
      </c>
      <c r="C60" s="449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437"/>
      <c r="E61" s="438"/>
      <c r="F61" s="438"/>
      <c r="G61" s="439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437"/>
      <c r="E63" s="438"/>
      <c r="F63" s="438"/>
      <c r="G63" s="43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437" t="s">
        <v>133</v>
      </c>
      <c r="B65" s="438"/>
      <c r="C65" s="438"/>
      <c r="D65" s="439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430" t="s">
        <v>100</v>
      </c>
      <c r="B1" s="430"/>
      <c r="C1" s="430"/>
      <c r="D1" s="430"/>
      <c r="E1" s="430"/>
      <c r="F1" s="430"/>
      <c r="G1" s="430"/>
      <c r="H1" s="430"/>
      <c r="I1" s="430"/>
    </row>
    <row r="2" spans="1:10" ht="21.75" customHeight="1">
      <c r="A2" s="126"/>
      <c r="B2" s="213"/>
      <c r="C2" s="435" t="s">
        <v>0</v>
      </c>
      <c r="D2" s="435"/>
      <c r="E2" s="435"/>
      <c r="F2" s="435"/>
      <c r="G2" s="435"/>
      <c r="H2" s="129"/>
      <c r="I2" s="129"/>
    </row>
    <row r="3" spans="1:10">
      <c r="A3" s="433" t="s">
        <v>1</v>
      </c>
      <c r="B3" s="432" t="s">
        <v>2</v>
      </c>
      <c r="C3" s="432" t="s">
        <v>3</v>
      </c>
      <c r="D3" s="433" t="s">
        <v>4</v>
      </c>
      <c r="E3" s="433" t="s">
        <v>5</v>
      </c>
      <c r="F3" s="434" t="s">
        <v>6</v>
      </c>
      <c r="G3" s="433" t="s">
        <v>7</v>
      </c>
      <c r="H3" s="434" t="s">
        <v>8</v>
      </c>
      <c r="I3" s="434" t="s">
        <v>9</v>
      </c>
    </row>
    <row r="4" spans="1:10">
      <c r="A4" s="433"/>
      <c r="B4" s="432"/>
      <c r="C4" s="432"/>
      <c r="D4" s="433"/>
      <c r="E4" s="433"/>
      <c r="F4" s="434"/>
      <c r="G4" s="433"/>
      <c r="H4" s="434"/>
      <c r="I4" s="434"/>
    </row>
    <row r="5" spans="1:10">
      <c r="A5" s="433"/>
      <c r="B5" s="201" t="s">
        <v>10</v>
      </c>
      <c r="C5" s="432"/>
      <c r="D5" s="199" t="s">
        <v>10</v>
      </c>
      <c r="E5" s="199" t="s">
        <v>10</v>
      </c>
      <c r="F5" s="204" t="s">
        <v>10</v>
      </c>
      <c r="G5" s="199" t="s">
        <v>11</v>
      </c>
      <c r="H5" s="434"/>
      <c r="I5" s="434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477" t="s">
        <v>19</v>
      </c>
      <c r="B12" s="477"/>
      <c r="C12" s="477"/>
      <c r="D12" s="477"/>
      <c r="E12" s="477"/>
      <c r="F12" s="477"/>
      <c r="G12" s="477"/>
      <c r="H12" s="477"/>
      <c r="I12" s="477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430" t="s">
        <v>101</v>
      </c>
      <c r="B22" s="430"/>
      <c r="C22" s="430"/>
      <c r="D22" s="430"/>
      <c r="E22" s="430"/>
      <c r="F22" s="430"/>
      <c r="G22" s="430"/>
      <c r="H22" s="430"/>
      <c r="I22" s="430"/>
    </row>
    <row r="23" spans="1:10">
      <c r="A23" s="126"/>
      <c r="B23" s="213"/>
      <c r="C23" s="435" t="s">
        <v>0</v>
      </c>
      <c r="D23" s="435"/>
      <c r="E23" s="435"/>
      <c r="F23" s="435"/>
      <c r="G23" s="435"/>
      <c r="H23" s="129"/>
      <c r="I23" s="129"/>
    </row>
    <row r="24" spans="1:10">
      <c r="A24" s="433" t="s">
        <v>1</v>
      </c>
      <c r="B24" s="432" t="s">
        <v>2</v>
      </c>
      <c r="C24" s="432" t="s">
        <v>3</v>
      </c>
      <c r="D24" s="433" t="s">
        <v>4</v>
      </c>
      <c r="E24" s="433" t="s">
        <v>5</v>
      </c>
      <c r="F24" s="434" t="s">
        <v>6</v>
      </c>
      <c r="G24" s="433" t="s">
        <v>7</v>
      </c>
      <c r="H24" s="434" t="s">
        <v>8</v>
      </c>
      <c r="I24" s="434" t="s">
        <v>9</v>
      </c>
    </row>
    <row r="25" spans="1:10">
      <c r="A25" s="433"/>
      <c r="B25" s="432"/>
      <c r="C25" s="432"/>
      <c r="D25" s="433"/>
      <c r="E25" s="433"/>
      <c r="F25" s="434"/>
      <c r="G25" s="433"/>
      <c r="H25" s="434"/>
      <c r="I25" s="434"/>
    </row>
    <row r="26" spans="1:10">
      <c r="A26" s="433"/>
      <c r="B26" s="201" t="s">
        <v>10</v>
      </c>
      <c r="C26" s="432"/>
      <c r="D26" s="199" t="s">
        <v>10</v>
      </c>
      <c r="E26" s="199" t="s">
        <v>10</v>
      </c>
      <c r="F26" s="204" t="s">
        <v>10</v>
      </c>
      <c r="G26" s="199" t="s">
        <v>11</v>
      </c>
      <c r="H26" s="434"/>
      <c r="I26" s="434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477" t="s">
        <v>19</v>
      </c>
      <c r="B33" s="477"/>
      <c r="C33" s="477"/>
      <c r="D33" s="477"/>
      <c r="E33" s="477"/>
      <c r="F33" s="477"/>
      <c r="G33" s="477"/>
      <c r="H33" s="477"/>
      <c r="I33" s="477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меню 1 день</vt:lpstr>
      <vt:lpstr>меню 2 день</vt:lpstr>
      <vt:lpstr>меню 3 день</vt:lpstr>
      <vt:lpstr>меню 4 день</vt:lpstr>
      <vt:lpstr>меню 5 день</vt:lpstr>
      <vt:lpstr>меню 6 день</vt:lpstr>
      <vt:lpstr>меню 7 день</vt:lpstr>
      <vt:lpstr>меню 8 день</vt:lpstr>
      <vt:lpstr>меню 9 день</vt:lpstr>
      <vt:lpstr>меню 10 день</vt:lpstr>
      <vt:lpstr>'10 день'!Область_печати</vt:lpstr>
      <vt:lpstr>'меню 1 день'!Область_печати</vt:lpstr>
      <vt:lpstr>'меню 10 день'!Область_печати</vt:lpstr>
      <vt:lpstr>'меню 2 день'!Область_печати</vt:lpstr>
      <vt:lpstr>'меню 3 день'!Область_печати</vt:lpstr>
      <vt:lpstr>'меню 4 день'!Область_печати</vt:lpstr>
      <vt:lpstr>'меню 5 день'!Область_печати</vt:lpstr>
      <vt:lpstr>'меню 6 день'!Область_печати</vt:lpstr>
      <vt:lpstr>'меню 7 день'!Область_печати</vt:lpstr>
      <vt:lpstr>'меню 8 день'!Область_печати</vt:lpstr>
      <vt:lpstr>'меню 9 день'!Область_печати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2023-08-28T05:54:16Z</cp:lastPrinted>
  <dcterms:created xsi:type="dcterms:W3CDTF">2021-08-08T11:37:47Z</dcterms:created>
  <dcterms:modified xsi:type="dcterms:W3CDTF">2023-08-28T05:58:46Z</dcterms:modified>
</cp:coreProperties>
</file>