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20" windowHeight="11370"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12-18 лет" sheetId="32" r:id="rId21"/>
    <sheet name="Лист1" sheetId="42" r:id="rId22"/>
  </sheets>
  <definedNames>
    <definedName name="_xlnm.Print_Area" localSheetId="20">'1 день 12-18 лет'!$A$1:$H$148</definedName>
    <definedName name="_xlnm.Print_Area" localSheetId="18">'10 день'!$A$1:$I$42</definedName>
    <definedName name="_xlnm.Print_Area" localSheetId="21">Лист1!$A$1:$O$29</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32" l="1"/>
  <c r="E130" i="32"/>
  <c r="D130" i="32"/>
  <c r="C130" i="32"/>
  <c r="B130" i="32"/>
  <c r="F118" i="32"/>
  <c r="E118" i="32"/>
  <c r="D118" i="32"/>
  <c r="C118" i="32"/>
  <c r="B118" i="32"/>
  <c r="F106" i="32"/>
  <c r="E106" i="32"/>
  <c r="D106" i="32"/>
  <c r="C106" i="32"/>
  <c r="B106" i="32"/>
  <c r="F93" i="32"/>
  <c r="E93" i="32"/>
  <c r="D93" i="32"/>
  <c r="C93" i="32"/>
  <c r="B93" i="32"/>
  <c r="F80" i="32"/>
  <c r="E80" i="32"/>
  <c r="D80" i="32"/>
  <c r="C80" i="32"/>
  <c r="B80" i="32"/>
  <c r="F67" i="32"/>
  <c r="E67" i="32"/>
  <c r="D67" i="32"/>
  <c r="C67" i="32"/>
  <c r="B67" i="32"/>
  <c r="F55" i="32"/>
  <c r="E55" i="32"/>
  <c r="D55" i="32"/>
  <c r="C55" i="32"/>
  <c r="B55" i="32"/>
  <c r="F43" i="32"/>
  <c r="E43" i="32"/>
  <c r="D43" i="32"/>
  <c r="C43" i="32"/>
  <c r="B43" i="32"/>
  <c r="F31" i="32"/>
  <c r="E31" i="32"/>
  <c r="D31" i="32"/>
  <c r="C31" i="32"/>
  <c r="B31" i="32"/>
  <c r="C18" i="32" l="1"/>
  <c r="C134" i="32" s="1"/>
  <c r="D18" i="32"/>
  <c r="D134" i="32" s="1"/>
  <c r="E18" i="32"/>
  <c r="E134" i="32" s="1"/>
  <c r="F18" i="32"/>
  <c r="F134" i="32" s="1"/>
  <c r="B18" i="32" l="1"/>
  <c r="E34" i="20" l="1"/>
  <c r="F34" i="20"/>
  <c r="E35" i="20"/>
  <c r="F35" i="20"/>
  <c r="E36" i="20"/>
  <c r="F36" i="20"/>
  <c r="E64" i="20"/>
  <c r="E62" i="20"/>
  <c r="E59" i="20"/>
  <c r="F59" i="20"/>
  <c r="E58" i="20"/>
  <c r="F58" i="20"/>
  <c r="E57" i="20"/>
  <c r="F57" i="20"/>
  <c r="E49" i="20"/>
  <c r="F54" i="20"/>
  <c r="E54" i="20"/>
  <c r="E48" i="20"/>
  <c r="F53" i="20" s="1"/>
  <c r="E53" i="20"/>
  <c r="E52" i="20"/>
  <c r="F52" i="20" s="1"/>
  <c r="E51" i="20"/>
  <c r="F51" i="20" s="1"/>
  <c r="E50" i="20"/>
  <c r="F50" i="20" s="1"/>
  <c r="F49" i="20"/>
  <c r="F48" i="20"/>
  <c r="F45" i="20"/>
  <c r="E44" i="20"/>
  <c r="F44" i="20" s="1"/>
  <c r="E43" i="20"/>
  <c r="F43" i="20" s="1"/>
  <c r="E42" i="20"/>
  <c r="F42" i="20" s="1"/>
  <c r="E41" i="20"/>
  <c r="F41" i="20" s="1"/>
  <c r="E40" i="20"/>
  <c r="F40" i="20" s="1"/>
  <c r="E39" i="20"/>
  <c r="F39" i="20" s="1"/>
  <c r="L31" i="20"/>
  <c r="K31" i="20"/>
  <c r="J31" i="20"/>
  <c r="I31" i="20"/>
  <c r="H31" i="20"/>
  <c r="E6" i="20"/>
  <c r="F6" i="20" s="1"/>
  <c r="G10" i="20" s="1"/>
  <c r="E7" i="20"/>
  <c r="F7" i="20" s="1"/>
  <c r="E8" i="20"/>
  <c r="F8" i="20" s="1"/>
  <c r="E9" i="20"/>
  <c r="F9" i="20" s="1"/>
  <c r="E12" i="20"/>
  <c r="F12" i="20" s="1"/>
  <c r="E13" i="20"/>
  <c r="F13" i="20" s="1"/>
  <c r="E14" i="20"/>
  <c r="F14" i="20" s="1"/>
  <c r="E15" i="20"/>
  <c r="F15" i="20" s="1"/>
  <c r="E16" i="20"/>
  <c r="F16" i="20" s="1"/>
  <c r="E17" i="20"/>
  <c r="F17" i="20" s="1"/>
  <c r="E18" i="20"/>
  <c r="F18" i="20" s="1"/>
  <c r="E19" i="20"/>
  <c r="F19" i="20" s="1"/>
  <c r="E22" i="20"/>
  <c r="F22" i="20" s="1"/>
  <c r="G23" i="20" s="1"/>
  <c r="E25" i="20"/>
  <c r="F25" i="20" s="1"/>
  <c r="E26" i="20"/>
  <c r="F26" i="20" s="1"/>
  <c r="E27" i="20"/>
  <c r="F27" i="20" s="1"/>
  <c r="E30" i="20"/>
  <c r="F30" i="20"/>
  <c r="G30" i="20" s="1"/>
  <c r="G36" i="1"/>
  <c r="G45" i="1"/>
  <c r="G34" i="3"/>
  <c r="G43" i="3"/>
  <c r="G44" i="3"/>
  <c r="G32" i="5"/>
  <c r="G41" i="5"/>
  <c r="G34" i="7"/>
  <c r="G43" i="7"/>
  <c r="G32" i="9"/>
  <c r="G42" i="9" s="1"/>
  <c r="G41" i="9"/>
  <c r="G33" i="10"/>
  <c r="G41" i="10"/>
  <c r="G42" i="10"/>
  <c r="G36" i="13"/>
  <c r="G45" i="13"/>
  <c r="G46" i="13" s="1"/>
  <c r="G34" i="15"/>
  <c r="G42" i="15"/>
  <c r="G35" i="17"/>
  <c r="G44" i="17"/>
  <c r="G32" i="19"/>
  <c r="G41" i="19" s="1"/>
  <c r="G40" i="19"/>
  <c r="F36" i="1"/>
  <c r="F46" i="1" s="1"/>
  <c r="F45" i="1"/>
  <c r="F34" i="3"/>
  <c r="F43" i="3"/>
  <c r="F32" i="5"/>
  <c r="F42" i="5" s="1"/>
  <c r="F41" i="5"/>
  <c r="F34" i="7"/>
  <c r="F43" i="7"/>
  <c r="F32" i="9"/>
  <c r="F42" i="9" s="1"/>
  <c r="F41" i="9"/>
  <c r="F33" i="10"/>
  <c r="F41" i="10"/>
  <c r="F42" i="10" s="1"/>
  <c r="F36" i="13"/>
  <c r="F46" i="13" s="1"/>
  <c r="F45" i="13"/>
  <c r="F34" i="15"/>
  <c r="F42" i="15"/>
  <c r="F35" i="17"/>
  <c r="F45" i="17" s="1"/>
  <c r="F44" i="17"/>
  <c r="F32" i="19"/>
  <c r="F40" i="19"/>
  <c r="F41" i="19" s="1"/>
  <c r="E36" i="1"/>
  <c r="E45" i="1"/>
  <c r="E46" i="1" s="1"/>
  <c r="E34" i="3"/>
  <c r="E43" i="3"/>
  <c r="E32" i="5"/>
  <c r="E41" i="5"/>
  <c r="E34" i="7"/>
  <c r="E44" i="7" s="1"/>
  <c r="E43" i="7"/>
  <c r="E32" i="9"/>
  <c r="E41" i="9"/>
  <c r="E42" i="9" s="1"/>
  <c r="E33" i="10"/>
  <c r="E42" i="10" s="1"/>
  <c r="E41" i="10"/>
  <c r="E36" i="13"/>
  <c r="E45" i="13"/>
  <c r="E34" i="15"/>
  <c r="E43" i="15" s="1"/>
  <c r="E42" i="15"/>
  <c r="E35" i="17"/>
  <c r="E44" i="17"/>
  <c r="E45" i="17" s="1"/>
  <c r="E32" i="19"/>
  <c r="E40" i="19"/>
  <c r="D36" i="1"/>
  <c r="D45" i="1"/>
  <c r="D34" i="3"/>
  <c r="D43" i="3"/>
  <c r="D32" i="5"/>
  <c r="D42" i="5" s="1"/>
  <c r="D41" i="5"/>
  <c r="D34" i="7"/>
  <c r="D43" i="7"/>
  <c r="D44" i="7" s="1"/>
  <c r="D32" i="9"/>
  <c r="D42" i="9" s="1"/>
  <c r="D41" i="9"/>
  <c r="D33" i="10"/>
  <c r="D41" i="10"/>
  <c r="D36" i="13"/>
  <c r="D46" i="13" s="1"/>
  <c r="D45" i="13"/>
  <c r="D34" i="15"/>
  <c r="D42" i="15"/>
  <c r="D43" i="15" s="1"/>
  <c r="D35" i="17"/>
  <c r="D44" i="17"/>
  <c r="D32" i="19"/>
  <c r="D41" i="19" s="1"/>
  <c r="D40" i="19"/>
  <c r="C35" i="19"/>
  <c r="C36" i="19"/>
  <c r="C37" i="19"/>
  <c r="C40" i="19" s="1"/>
  <c r="C38" i="19"/>
  <c r="C39" i="19"/>
  <c r="C27" i="19"/>
  <c r="C28" i="19"/>
  <c r="C29" i="19"/>
  <c r="C30" i="19"/>
  <c r="C31" i="19"/>
  <c r="G11" i="19"/>
  <c r="G20" i="19" s="1"/>
  <c r="G19" i="19"/>
  <c r="F11" i="19"/>
  <c r="F19" i="19"/>
  <c r="E11" i="19"/>
  <c r="E20" i="19" s="1"/>
  <c r="E19" i="19"/>
  <c r="D11" i="19"/>
  <c r="D19" i="19"/>
  <c r="C11" i="19"/>
  <c r="C19" i="19"/>
  <c r="G65" i="18"/>
  <c r="E64" i="18"/>
  <c r="E62" i="18"/>
  <c r="E59" i="18"/>
  <c r="F59" i="18" s="1"/>
  <c r="E58" i="18"/>
  <c r="F58" i="18" s="1"/>
  <c r="E57" i="18"/>
  <c r="F57" i="18" s="1"/>
  <c r="E47" i="18"/>
  <c r="F54" i="18" s="1"/>
  <c r="E54" i="18"/>
  <c r="E46" i="18"/>
  <c r="F53" i="18" s="1"/>
  <c r="E53" i="18"/>
  <c r="E45" i="18"/>
  <c r="F52" i="18" s="1"/>
  <c r="E52" i="18"/>
  <c r="E49" i="18"/>
  <c r="F49" i="18" s="1"/>
  <c r="E48" i="18"/>
  <c r="F48" i="18"/>
  <c r="F46" i="18"/>
  <c r="E42" i="18"/>
  <c r="F42" i="18" s="1"/>
  <c r="E41" i="18"/>
  <c r="F41" i="18" s="1"/>
  <c r="E40" i="18"/>
  <c r="F40" i="18" s="1"/>
  <c r="E39" i="18"/>
  <c r="F39" i="18" s="1"/>
  <c r="E38" i="18"/>
  <c r="F38" i="18" s="1"/>
  <c r="E37" i="18"/>
  <c r="F37" i="18" s="1"/>
  <c r="E36" i="18"/>
  <c r="F36" i="18" s="1"/>
  <c r="E35" i="18"/>
  <c r="F35" i="18" s="1"/>
  <c r="E32" i="18"/>
  <c r="F32" i="18" s="1"/>
  <c r="E31" i="18"/>
  <c r="F31" i="18" s="1"/>
  <c r="E30" i="18"/>
  <c r="F30" i="18" s="1"/>
  <c r="E29" i="18"/>
  <c r="F29" i="18" s="1"/>
  <c r="E28" i="18"/>
  <c r="F28" i="18" s="1"/>
  <c r="E27" i="18"/>
  <c r="F27" i="18" s="1"/>
  <c r="L24" i="18"/>
  <c r="K24" i="18"/>
  <c r="J24" i="18"/>
  <c r="I24" i="18"/>
  <c r="H24" i="18"/>
  <c r="E6" i="18"/>
  <c r="F6" i="18"/>
  <c r="E7" i="18"/>
  <c r="F7" i="18"/>
  <c r="E8" i="18"/>
  <c r="F8" i="18"/>
  <c r="E9" i="18"/>
  <c r="F9" i="18"/>
  <c r="E12" i="18"/>
  <c r="F12" i="18" s="1"/>
  <c r="G12" i="18" s="1"/>
  <c r="E14" i="18"/>
  <c r="F14" i="18"/>
  <c r="G14" i="18" s="1"/>
  <c r="E16" i="18"/>
  <c r="F16" i="18" s="1"/>
  <c r="E17" i="18"/>
  <c r="F17" i="18" s="1"/>
  <c r="E18" i="18"/>
  <c r="F18" i="18" s="1"/>
  <c r="E23" i="18"/>
  <c r="F23" i="18"/>
  <c r="G23" i="18" s="1"/>
  <c r="E21" i="18"/>
  <c r="F21" i="18" s="1"/>
  <c r="G21" i="18" s="1"/>
  <c r="C29" i="17"/>
  <c r="C31" i="17"/>
  <c r="C32" i="17"/>
  <c r="C33" i="17"/>
  <c r="C34" i="17"/>
  <c r="C37" i="17"/>
  <c r="C38" i="17"/>
  <c r="C39" i="17"/>
  <c r="C40" i="17"/>
  <c r="C41" i="17"/>
  <c r="C42" i="17"/>
  <c r="C43" i="17"/>
  <c r="A34" i="17"/>
  <c r="A33" i="17"/>
  <c r="A32" i="17"/>
  <c r="A31" i="17"/>
  <c r="A29" i="17"/>
  <c r="G12" i="17"/>
  <c r="G22" i="17" s="1"/>
  <c r="G21" i="17"/>
  <c r="F12" i="17"/>
  <c r="F21" i="17"/>
  <c r="F22" i="17"/>
  <c r="E12" i="17"/>
  <c r="E21" i="17"/>
  <c r="D12" i="17"/>
  <c r="D21" i="17"/>
  <c r="C21" i="17"/>
  <c r="C12" i="17"/>
  <c r="G59" i="16"/>
  <c r="E58" i="16"/>
  <c r="E56" i="16"/>
  <c r="E53" i="16"/>
  <c r="F53" i="16"/>
  <c r="E52" i="16"/>
  <c r="F52" i="16" s="1"/>
  <c r="E49" i="16"/>
  <c r="F49" i="16"/>
  <c r="E48" i="16"/>
  <c r="F48" i="16" s="1"/>
  <c r="E47" i="16"/>
  <c r="F47" i="16"/>
  <c r="E46" i="16"/>
  <c r="F46" i="16" s="1"/>
  <c r="E45" i="16"/>
  <c r="F45" i="16"/>
  <c r="E44" i="16"/>
  <c r="F44" i="16" s="1"/>
  <c r="F41" i="16"/>
  <c r="E40" i="16"/>
  <c r="F40" i="16" s="1"/>
  <c r="E39" i="16"/>
  <c r="F39" i="16" s="1"/>
  <c r="E38" i="16"/>
  <c r="F38" i="16" s="1"/>
  <c r="E37" i="16"/>
  <c r="F37" i="16" s="1"/>
  <c r="E36" i="16"/>
  <c r="F36" i="16" s="1"/>
  <c r="E35" i="16"/>
  <c r="F35" i="16" s="1"/>
  <c r="E32" i="16"/>
  <c r="F32" i="16" s="1"/>
  <c r="E31" i="16"/>
  <c r="F31" i="16" s="1"/>
  <c r="L28" i="16"/>
  <c r="K28" i="16"/>
  <c r="J28" i="16"/>
  <c r="I28" i="16"/>
  <c r="H28" i="16"/>
  <c r="E6" i="16"/>
  <c r="F6" i="16"/>
  <c r="E7" i="16"/>
  <c r="F7" i="16"/>
  <c r="E8" i="16"/>
  <c r="F8" i="16"/>
  <c r="E9" i="16"/>
  <c r="F9" i="16"/>
  <c r="E10" i="16"/>
  <c r="F10" i="16"/>
  <c r="E11" i="16"/>
  <c r="F11" i="16"/>
  <c r="E12" i="16"/>
  <c r="F12" i="16"/>
  <c r="E13" i="16"/>
  <c r="F13" i="16"/>
  <c r="E18" i="16"/>
  <c r="F18" i="16"/>
  <c r="G18" i="16" s="1"/>
  <c r="E22" i="16"/>
  <c r="F22" i="16" s="1"/>
  <c r="E23" i="16"/>
  <c r="F23" i="16" s="1"/>
  <c r="G25" i="16" s="1"/>
  <c r="E24" i="16"/>
  <c r="F24" i="16" s="1"/>
  <c r="E27" i="16"/>
  <c r="F27" i="16" s="1"/>
  <c r="G27" i="16" s="1"/>
  <c r="E16" i="16"/>
  <c r="F16" i="16" s="1"/>
  <c r="G16" i="16" s="1"/>
  <c r="E20" i="16"/>
  <c r="F20" i="16"/>
  <c r="G20" i="16" s="1"/>
  <c r="C34" i="15"/>
  <c r="C42" i="15"/>
  <c r="C43" i="15"/>
  <c r="G12" i="15"/>
  <c r="G21" i="15" s="1"/>
  <c r="G20" i="15"/>
  <c r="F12" i="15"/>
  <c r="F21" i="15" s="1"/>
  <c r="F20" i="15"/>
  <c r="E12" i="15"/>
  <c r="E20" i="15"/>
  <c r="D12" i="15"/>
  <c r="D21" i="15" s="1"/>
  <c r="D20" i="15"/>
  <c r="C6" i="15"/>
  <c r="C12" i="15"/>
  <c r="C21" i="15" s="1"/>
  <c r="C20" i="15"/>
  <c r="G64" i="14"/>
  <c r="E63" i="14"/>
  <c r="E61" i="14"/>
  <c r="E58" i="14"/>
  <c r="F58" i="14" s="1"/>
  <c r="E57" i="14"/>
  <c r="F57" i="14" s="1"/>
  <c r="E54" i="14"/>
  <c r="F54" i="14" s="1"/>
  <c r="E53" i="14"/>
  <c r="F53" i="14"/>
  <c r="E52" i="14"/>
  <c r="F52" i="14" s="1"/>
  <c r="E51" i="14"/>
  <c r="F51" i="14" s="1"/>
  <c r="E50" i="14"/>
  <c r="F50" i="14" s="1"/>
  <c r="E49" i="14"/>
  <c r="F49" i="14" s="1"/>
  <c r="E46" i="14"/>
  <c r="F46" i="14" s="1"/>
  <c r="E45" i="14"/>
  <c r="F45" i="14"/>
  <c r="E44" i="14"/>
  <c r="F44" i="14" s="1"/>
  <c r="F41" i="14"/>
  <c r="E40" i="14"/>
  <c r="F40" i="14"/>
  <c r="E39" i="14"/>
  <c r="F39" i="14" s="1"/>
  <c r="E38" i="14"/>
  <c r="F38" i="14"/>
  <c r="E37" i="14"/>
  <c r="F37" i="14" s="1"/>
  <c r="E36" i="14"/>
  <c r="F36" i="14"/>
  <c r="E35" i="14"/>
  <c r="F35" i="14" s="1"/>
  <c r="E34" i="14"/>
  <c r="F34" i="14"/>
  <c r="E33" i="14"/>
  <c r="F33" i="14" s="1"/>
  <c r="E30" i="14"/>
  <c r="F30" i="14"/>
  <c r="E29" i="14"/>
  <c r="F29" i="14" s="1"/>
  <c r="L26" i="14"/>
  <c r="K26" i="14"/>
  <c r="J26" i="14"/>
  <c r="I26" i="14"/>
  <c r="H26" i="14"/>
  <c r="E6" i="14"/>
  <c r="F6" i="14" s="1"/>
  <c r="E7" i="14"/>
  <c r="F7" i="14" s="1"/>
  <c r="E8" i="14"/>
  <c r="F8" i="14" s="1"/>
  <c r="E9" i="14"/>
  <c r="F9" i="14" s="1"/>
  <c r="E14" i="14"/>
  <c r="F14" i="14" s="1"/>
  <c r="G14" i="14" s="1"/>
  <c r="E18" i="14"/>
  <c r="F18" i="14" s="1"/>
  <c r="E19" i="14"/>
  <c r="F19" i="14" s="1"/>
  <c r="G21" i="14" s="1"/>
  <c r="E20" i="14"/>
  <c r="F20" i="14" s="1"/>
  <c r="E23" i="14"/>
  <c r="F23" i="14" s="1"/>
  <c r="G23" i="14" s="1"/>
  <c r="E25" i="14"/>
  <c r="F25" i="14" s="1"/>
  <c r="G25" i="14" s="1"/>
  <c r="E16" i="14"/>
  <c r="F16" i="14" s="1"/>
  <c r="G16" i="14" s="1"/>
  <c r="E12" i="14"/>
  <c r="F12" i="14" s="1"/>
  <c r="G12" i="14" s="1"/>
  <c r="C36" i="13"/>
  <c r="C38" i="13"/>
  <c r="C45" i="13" s="1"/>
  <c r="C39" i="13"/>
  <c r="C40" i="13"/>
  <c r="C41" i="13"/>
  <c r="C42" i="13"/>
  <c r="C43" i="13"/>
  <c r="C44" i="13"/>
  <c r="A35" i="13"/>
  <c r="A34" i="13"/>
  <c r="A30" i="13"/>
  <c r="G13" i="13"/>
  <c r="G22" i="13"/>
  <c r="G23" i="13" s="1"/>
  <c r="F13" i="13"/>
  <c r="F23" i="13" s="1"/>
  <c r="F22" i="13"/>
  <c r="E13" i="13"/>
  <c r="E22" i="13"/>
  <c r="D13" i="13"/>
  <c r="D23" i="13" s="1"/>
  <c r="D22" i="13"/>
  <c r="C13" i="13"/>
  <c r="C23" i="13" s="1"/>
  <c r="C22" i="13"/>
  <c r="E29" i="12"/>
  <c r="F29" i="12" s="1"/>
  <c r="E30" i="12"/>
  <c r="F30" i="12" s="1"/>
  <c r="E31" i="12"/>
  <c r="F31" i="12" s="1"/>
  <c r="E32" i="12"/>
  <c r="F32" i="12"/>
  <c r="E33" i="12"/>
  <c r="F33" i="12" s="1"/>
  <c r="E34" i="12"/>
  <c r="F34" i="12" s="1"/>
  <c r="E56" i="12"/>
  <c r="E54" i="12"/>
  <c r="E51" i="12"/>
  <c r="F51" i="12" s="1"/>
  <c r="E50" i="12"/>
  <c r="F50" i="12" s="1"/>
  <c r="E47" i="12"/>
  <c r="F47" i="12" s="1"/>
  <c r="E46" i="12"/>
  <c r="F46" i="12" s="1"/>
  <c r="E45" i="12"/>
  <c r="F45" i="12" s="1"/>
  <c r="E44" i="12"/>
  <c r="F44" i="12" s="1"/>
  <c r="E43" i="12"/>
  <c r="F43" i="12" s="1"/>
  <c r="E40" i="12"/>
  <c r="F40" i="12" s="1"/>
  <c r="E39" i="12"/>
  <c r="F39" i="12" s="1"/>
  <c r="E38" i="12"/>
  <c r="F38" i="12" s="1"/>
  <c r="F35" i="12"/>
  <c r="E26" i="12"/>
  <c r="F26" i="12" s="1"/>
  <c r="E25" i="12"/>
  <c r="F25" i="12" s="1"/>
  <c r="L22" i="12"/>
  <c r="K22" i="12"/>
  <c r="J22" i="12"/>
  <c r="I22" i="12"/>
  <c r="H22" i="12"/>
  <c r="E6" i="12"/>
  <c r="F6" i="12" s="1"/>
  <c r="E7" i="12"/>
  <c r="F7" i="12" s="1"/>
  <c r="E8" i="12"/>
  <c r="F8" i="12" s="1"/>
  <c r="E9" i="12"/>
  <c r="F9" i="12" s="1"/>
  <c r="E16" i="12"/>
  <c r="F16" i="12" s="1"/>
  <c r="E17" i="12"/>
  <c r="F17" i="12" s="1"/>
  <c r="E18" i="12"/>
  <c r="F18" i="12" s="1"/>
  <c r="E21" i="12"/>
  <c r="F21" i="12" s="1"/>
  <c r="G21" i="12" s="1"/>
  <c r="E12" i="12"/>
  <c r="F12" i="12" s="1"/>
  <c r="G12" i="12" s="1"/>
  <c r="E14" i="12"/>
  <c r="F14" i="12" s="1"/>
  <c r="G14" i="12"/>
  <c r="E29" i="11"/>
  <c r="F29" i="11" s="1"/>
  <c r="E30" i="11"/>
  <c r="F30" i="11" s="1"/>
  <c r="G32" i="11" s="1"/>
  <c r="E31" i="11"/>
  <c r="F31" i="11" s="1"/>
  <c r="E34" i="11"/>
  <c r="F34" i="11" s="1"/>
  <c r="E35" i="11"/>
  <c r="F35" i="11" s="1"/>
  <c r="E36" i="11"/>
  <c r="F36" i="11" s="1"/>
  <c r="E37" i="11"/>
  <c r="F37" i="11" s="1"/>
  <c r="E38" i="11"/>
  <c r="F38" i="11" s="1"/>
  <c r="E39" i="11"/>
  <c r="F39" i="11" s="1"/>
  <c r="E58" i="11"/>
  <c r="E56" i="11"/>
  <c r="E53" i="11"/>
  <c r="F53" i="11" s="1"/>
  <c r="E52" i="11"/>
  <c r="F52" i="11" s="1"/>
  <c r="E49" i="11"/>
  <c r="F49" i="11" s="1"/>
  <c r="E48" i="11"/>
  <c r="F48" i="11" s="1"/>
  <c r="E47" i="11"/>
  <c r="F47" i="11" s="1"/>
  <c r="E46" i="11"/>
  <c r="F46" i="11" s="1"/>
  <c r="E45" i="11"/>
  <c r="F45" i="11"/>
  <c r="E44" i="11"/>
  <c r="F44" i="11" s="1"/>
  <c r="E43" i="11"/>
  <c r="F43" i="11"/>
  <c r="F40" i="11"/>
  <c r="L26" i="11"/>
  <c r="K26" i="11"/>
  <c r="J26" i="11"/>
  <c r="I26" i="11"/>
  <c r="H26" i="11"/>
  <c r="E6" i="11"/>
  <c r="F6" i="11"/>
  <c r="E7" i="11"/>
  <c r="F7" i="11" s="1"/>
  <c r="E8" i="11"/>
  <c r="F8" i="11"/>
  <c r="E9" i="11"/>
  <c r="F9" i="11" s="1"/>
  <c r="E10" i="11"/>
  <c r="F10" i="11"/>
  <c r="E11" i="11"/>
  <c r="F11" i="11" s="1"/>
  <c r="E14" i="11"/>
  <c r="F14" i="11" s="1"/>
  <c r="G15" i="11" s="1"/>
  <c r="E18" i="11"/>
  <c r="F18" i="11" s="1"/>
  <c r="E19" i="11"/>
  <c r="F19" i="11" s="1"/>
  <c r="E20" i="11"/>
  <c r="F20" i="11" s="1"/>
  <c r="E25" i="11"/>
  <c r="F25" i="11" s="1"/>
  <c r="G25" i="11" s="1"/>
  <c r="E23" i="11"/>
  <c r="F23" i="11" s="1"/>
  <c r="G23" i="11" s="1"/>
  <c r="C28" i="10"/>
  <c r="C29" i="10"/>
  <c r="C30" i="10"/>
  <c r="C31" i="10"/>
  <c r="C32" i="10"/>
  <c r="C36" i="10"/>
  <c r="C41" i="10" s="1"/>
  <c r="C37" i="10"/>
  <c r="C38" i="10"/>
  <c r="C39" i="10"/>
  <c r="C40" i="10"/>
  <c r="G12" i="10"/>
  <c r="G20" i="10"/>
  <c r="G21" i="10" s="1"/>
  <c r="F12" i="10"/>
  <c r="F21" i="10" s="1"/>
  <c r="F20" i="10"/>
  <c r="E12" i="10"/>
  <c r="E20" i="10"/>
  <c r="D12" i="10"/>
  <c r="D20" i="10"/>
  <c r="C12" i="10"/>
  <c r="C20" i="10"/>
  <c r="C27" i="9"/>
  <c r="C28" i="9"/>
  <c r="C29" i="9"/>
  <c r="C32" i="9" s="1"/>
  <c r="C30" i="9"/>
  <c r="C31" i="9"/>
  <c r="C34" i="9"/>
  <c r="C35" i="9"/>
  <c r="C41" i="9" s="1"/>
  <c r="C36" i="9"/>
  <c r="C37" i="9"/>
  <c r="C38" i="9"/>
  <c r="C39" i="9"/>
  <c r="C40" i="9"/>
  <c r="G11" i="9"/>
  <c r="G21" i="9" s="1"/>
  <c r="G20" i="9"/>
  <c r="F11" i="9"/>
  <c r="F20" i="9"/>
  <c r="E11" i="9"/>
  <c r="E21" i="9" s="1"/>
  <c r="E20" i="9"/>
  <c r="D11" i="9"/>
  <c r="D20" i="9"/>
  <c r="D21" i="9"/>
  <c r="C11" i="9"/>
  <c r="C20" i="9"/>
  <c r="C21" i="9"/>
  <c r="G65" i="8"/>
  <c r="E64" i="8"/>
  <c r="E62" i="8"/>
  <c r="E59" i="8"/>
  <c r="F59" i="8"/>
  <c r="E58" i="8"/>
  <c r="F58" i="8" s="1"/>
  <c r="E55" i="8"/>
  <c r="F55" i="8" s="1"/>
  <c r="E54" i="8"/>
  <c r="F54" i="8" s="1"/>
  <c r="E53" i="8"/>
  <c r="F53" i="8" s="1"/>
  <c r="E50" i="8"/>
  <c r="F50" i="8" s="1"/>
  <c r="E49" i="8"/>
  <c r="F49" i="8" s="1"/>
  <c r="E48" i="8"/>
  <c r="F48" i="8" s="1"/>
  <c r="F45" i="8"/>
  <c r="E44" i="8"/>
  <c r="F44" i="8" s="1"/>
  <c r="E43" i="8"/>
  <c r="F43" i="8" s="1"/>
  <c r="E42" i="8"/>
  <c r="F42" i="8" s="1"/>
  <c r="E41" i="8"/>
  <c r="F41" i="8" s="1"/>
  <c r="E40" i="8"/>
  <c r="F40" i="8" s="1"/>
  <c r="E39" i="8"/>
  <c r="F39" i="8" s="1"/>
  <c r="E36" i="8"/>
  <c r="F36" i="8" s="1"/>
  <c r="E35" i="8"/>
  <c r="F35" i="8" s="1"/>
  <c r="E34" i="8"/>
  <c r="F34" i="8" s="1"/>
  <c r="E33" i="8"/>
  <c r="F33" i="8" s="1"/>
  <c r="L30" i="8"/>
  <c r="K30" i="8"/>
  <c r="J30" i="8"/>
  <c r="I30" i="8"/>
  <c r="H30" i="8"/>
  <c r="E6" i="8"/>
  <c r="F6" i="8"/>
  <c r="E7" i="8"/>
  <c r="F7" i="8"/>
  <c r="E8" i="8"/>
  <c r="F8" i="8"/>
  <c r="E9" i="8"/>
  <c r="F9" i="8"/>
  <c r="E12" i="8"/>
  <c r="F12" i="8" s="1"/>
  <c r="E13" i="8"/>
  <c r="F13" i="8" s="1"/>
  <c r="E14" i="8"/>
  <c r="F14" i="8" s="1"/>
  <c r="E15" i="8"/>
  <c r="F15" i="8" s="1"/>
  <c r="E16" i="8"/>
  <c r="F16" i="8" s="1"/>
  <c r="E17" i="8"/>
  <c r="F17" i="8" s="1"/>
  <c r="E18" i="8"/>
  <c r="F18" i="8" s="1"/>
  <c r="E24" i="8"/>
  <c r="F24" i="8" s="1"/>
  <c r="E25" i="8"/>
  <c r="F25" i="8" s="1"/>
  <c r="E26" i="8"/>
  <c r="F26" i="8" s="1"/>
  <c r="E29" i="8"/>
  <c r="F29" i="8" s="1"/>
  <c r="G29" i="8" s="1"/>
  <c r="E21" i="8"/>
  <c r="F21" i="8"/>
  <c r="G22" i="8" s="1"/>
  <c r="C29" i="7"/>
  <c r="C30" i="7"/>
  <c r="C31" i="7"/>
  <c r="C32" i="7"/>
  <c r="C33" i="7"/>
  <c r="C34" i="7"/>
  <c r="C36" i="7"/>
  <c r="C37" i="7"/>
  <c r="C38" i="7"/>
  <c r="C39" i="7"/>
  <c r="C40" i="7"/>
  <c r="C41" i="7"/>
  <c r="C42" i="7"/>
  <c r="C43" i="7"/>
  <c r="G12" i="7"/>
  <c r="G22" i="7" s="1"/>
  <c r="G21" i="7"/>
  <c r="F12" i="7"/>
  <c r="F21" i="7"/>
  <c r="E12" i="7"/>
  <c r="E22" i="7" s="1"/>
  <c r="E21" i="7"/>
  <c r="D12" i="7"/>
  <c r="D22" i="7" s="1"/>
  <c r="D21" i="7"/>
  <c r="C21" i="7"/>
  <c r="C12" i="7"/>
  <c r="G71" i="6"/>
  <c r="E70" i="6"/>
  <c r="E68" i="6"/>
  <c r="E65" i="6"/>
  <c r="F65" i="6"/>
  <c r="E64" i="6"/>
  <c r="F64" i="6"/>
  <c r="E61" i="6"/>
  <c r="F61" i="6"/>
  <c r="E60" i="6"/>
  <c r="F60" i="6"/>
  <c r="E59" i="6"/>
  <c r="F59" i="6"/>
  <c r="E58" i="6"/>
  <c r="F58" i="6"/>
  <c r="E57" i="6"/>
  <c r="F57" i="6"/>
  <c r="E56" i="6"/>
  <c r="F56" i="6"/>
  <c r="E55" i="6"/>
  <c r="F55" i="6"/>
  <c r="E54" i="6"/>
  <c r="F54" i="6"/>
  <c r="E51" i="6"/>
  <c r="F51" i="6"/>
  <c r="E50" i="6"/>
  <c r="F50" i="6"/>
  <c r="E49" i="6"/>
  <c r="F49" i="6"/>
  <c r="E48" i="6"/>
  <c r="F48" i="6"/>
  <c r="E47" i="6"/>
  <c r="F47" i="6"/>
  <c r="E46" i="6"/>
  <c r="F46" i="6"/>
  <c r="E45" i="6"/>
  <c r="F45" i="6"/>
  <c r="E44" i="6"/>
  <c r="F44" i="6"/>
  <c r="F41" i="6"/>
  <c r="E40" i="6"/>
  <c r="F40" i="6" s="1"/>
  <c r="E39" i="6"/>
  <c r="F39" i="6"/>
  <c r="E38" i="6"/>
  <c r="F38" i="6" s="1"/>
  <c r="E37" i="6"/>
  <c r="F37" i="6" s="1"/>
  <c r="E36" i="6"/>
  <c r="F36" i="6" s="1"/>
  <c r="E35" i="6"/>
  <c r="F35" i="6" s="1"/>
  <c r="E34" i="6"/>
  <c r="F34" i="6" s="1"/>
  <c r="E31" i="6"/>
  <c r="F31" i="6" s="1"/>
  <c r="E30" i="6"/>
  <c r="F30" i="6" s="1"/>
  <c r="E29" i="6"/>
  <c r="F29" i="6"/>
  <c r="E28" i="6"/>
  <c r="F28" i="6" s="1"/>
  <c r="E27" i="6"/>
  <c r="F27" i="6" s="1"/>
  <c r="E26" i="6"/>
  <c r="F26" i="6" s="1"/>
  <c r="L23" i="6"/>
  <c r="K23" i="6"/>
  <c r="J23" i="6"/>
  <c r="I23" i="6"/>
  <c r="H23" i="6"/>
  <c r="E6" i="6"/>
  <c r="F6" i="6" s="1"/>
  <c r="G13" i="6" s="1"/>
  <c r="E7" i="6"/>
  <c r="F7" i="6" s="1"/>
  <c r="E8" i="6"/>
  <c r="F8" i="6" s="1"/>
  <c r="E9" i="6"/>
  <c r="F9" i="6" s="1"/>
  <c r="E10" i="6"/>
  <c r="F10" i="6" s="1"/>
  <c r="E11" i="6"/>
  <c r="F11" i="6" s="1"/>
  <c r="E12" i="6"/>
  <c r="F12" i="6" s="1"/>
  <c r="E15" i="6"/>
  <c r="F15" i="6" s="1"/>
  <c r="E16" i="6"/>
  <c r="F16" i="6" s="1"/>
  <c r="E17" i="6"/>
  <c r="F17" i="6" s="1"/>
  <c r="E20" i="6"/>
  <c r="F20" i="6"/>
  <c r="G20" i="6" s="1"/>
  <c r="E22" i="6"/>
  <c r="F22" i="6" s="1"/>
  <c r="G22" i="6" s="1"/>
  <c r="C34" i="5"/>
  <c r="C35" i="5"/>
  <c r="C36" i="5"/>
  <c r="C37" i="5"/>
  <c r="C39" i="5"/>
  <c r="C40" i="5"/>
  <c r="C28" i="5"/>
  <c r="C29" i="5"/>
  <c r="C32" i="5" s="1"/>
  <c r="C30" i="5"/>
  <c r="C31" i="5"/>
  <c r="G11" i="5"/>
  <c r="G21" i="5" s="1"/>
  <c r="G20" i="5"/>
  <c r="F11" i="5"/>
  <c r="F20" i="5"/>
  <c r="E11" i="5"/>
  <c r="E21" i="5" s="1"/>
  <c r="E20" i="5"/>
  <c r="D11" i="5"/>
  <c r="D20" i="5"/>
  <c r="D21" i="5"/>
  <c r="C11" i="5"/>
  <c r="C20" i="5"/>
  <c r="C21" i="5"/>
  <c r="G63" i="4"/>
  <c r="E62" i="4"/>
  <c r="E60" i="4"/>
  <c r="E57" i="4"/>
  <c r="F57" i="4"/>
  <c r="E56" i="4"/>
  <c r="F56" i="4" s="1"/>
  <c r="E53" i="4"/>
  <c r="F53" i="4"/>
  <c r="E52" i="4"/>
  <c r="F52" i="4" s="1"/>
  <c r="E51" i="4"/>
  <c r="F51" i="4"/>
  <c r="E50" i="4"/>
  <c r="F50" i="4" s="1"/>
  <c r="E49" i="4"/>
  <c r="F49" i="4"/>
  <c r="E48" i="4"/>
  <c r="F48" i="4" s="1"/>
  <c r="E47" i="4"/>
  <c r="F47" i="4"/>
  <c r="E46" i="4"/>
  <c r="F46" i="4" s="1"/>
  <c r="E45" i="4"/>
  <c r="F45" i="4"/>
  <c r="E44" i="4"/>
  <c r="F44" i="4" s="1"/>
  <c r="E41" i="4"/>
  <c r="F41" i="4"/>
  <c r="E40" i="4"/>
  <c r="F40" i="4" s="1"/>
  <c r="E39" i="4"/>
  <c r="F39" i="4"/>
  <c r="F36" i="4"/>
  <c r="E35" i="4"/>
  <c r="F35" i="4"/>
  <c r="E34" i="4"/>
  <c r="F34" i="4" s="1"/>
  <c r="E33" i="4"/>
  <c r="F33" i="4" s="1"/>
  <c r="E32" i="4"/>
  <c r="F32" i="4" s="1"/>
  <c r="E31" i="4"/>
  <c r="F31" i="4" s="1"/>
  <c r="E30" i="4"/>
  <c r="F30" i="4" s="1"/>
  <c r="E29" i="4"/>
  <c r="F29" i="4"/>
  <c r="E28" i="4"/>
  <c r="F28" i="4" s="1"/>
  <c r="E25" i="4"/>
  <c r="F25" i="4"/>
  <c r="E24" i="4"/>
  <c r="F24" i="4" s="1"/>
  <c r="L21" i="4"/>
  <c r="K21" i="4"/>
  <c r="J21" i="4"/>
  <c r="I21" i="4"/>
  <c r="H21" i="4"/>
  <c r="E6" i="4"/>
  <c r="F6" i="4"/>
  <c r="E7" i="4"/>
  <c r="F7" i="4" s="1"/>
  <c r="E8" i="4"/>
  <c r="F8" i="4"/>
  <c r="E13" i="4"/>
  <c r="F13" i="4" s="1"/>
  <c r="G13" i="4" s="1"/>
  <c r="E15" i="4"/>
  <c r="F15" i="4" s="1"/>
  <c r="E16" i="4"/>
  <c r="F16" i="4" s="1"/>
  <c r="E17" i="4"/>
  <c r="F17" i="4" s="1"/>
  <c r="E20" i="4"/>
  <c r="F20" i="4" s="1"/>
  <c r="G20" i="4" s="1"/>
  <c r="E11" i="4"/>
  <c r="F11" i="4"/>
  <c r="G11" i="4" s="1"/>
  <c r="C29" i="3"/>
  <c r="C30" i="3"/>
  <c r="C31" i="3"/>
  <c r="C32" i="3"/>
  <c r="C34" i="3" s="1"/>
  <c r="C44" i="3" s="1"/>
  <c r="C33" i="3"/>
  <c r="C36" i="3"/>
  <c r="C37" i="3"/>
  <c r="C38" i="3"/>
  <c r="C39" i="3"/>
  <c r="C40" i="3"/>
  <c r="C41" i="3"/>
  <c r="C43" i="3" s="1"/>
  <c r="C42" i="3"/>
  <c r="G12" i="3"/>
  <c r="G21" i="3"/>
  <c r="G22" i="3" s="1"/>
  <c r="F12" i="3"/>
  <c r="F22" i="3" s="1"/>
  <c r="F21" i="3"/>
  <c r="E12" i="3"/>
  <c r="E21" i="3"/>
  <c r="D12" i="3"/>
  <c r="D21" i="3"/>
  <c r="C12" i="3"/>
  <c r="C22" i="3" s="1"/>
  <c r="C21" i="3"/>
  <c r="G66" i="2"/>
  <c r="E65" i="2"/>
  <c r="E63" i="2"/>
  <c r="E60" i="2"/>
  <c r="F60" i="2" s="1"/>
  <c r="E59" i="2"/>
  <c r="F59" i="2" s="1"/>
  <c r="E56" i="2"/>
  <c r="F56" i="2" s="1"/>
  <c r="E55" i="2"/>
  <c r="F55" i="2"/>
  <c r="E54" i="2"/>
  <c r="F54" i="2" s="1"/>
  <c r="E53" i="2"/>
  <c r="F53" i="2" s="1"/>
  <c r="E52" i="2"/>
  <c r="F52" i="2" s="1"/>
  <c r="E49" i="2"/>
  <c r="F49" i="2"/>
  <c r="E48" i="2"/>
  <c r="F48" i="2" s="1"/>
  <c r="E47" i="2"/>
  <c r="F47" i="2" s="1"/>
  <c r="F44" i="2"/>
  <c r="E43" i="2"/>
  <c r="F43" i="2"/>
  <c r="E42" i="2"/>
  <c r="F42" i="2"/>
  <c r="E41" i="2"/>
  <c r="F41" i="2"/>
  <c r="E40" i="2"/>
  <c r="F40" i="2"/>
  <c r="E39" i="2"/>
  <c r="F39" i="2"/>
  <c r="E38" i="2"/>
  <c r="F38" i="2" s="1"/>
  <c r="E37" i="2"/>
  <c r="F37" i="2"/>
  <c r="E36" i="2"/>
  <c r="F36" i="2" s="1"/>
  <c r="E35" i="2"/>
  <c r="F35" i="2"/>
  <c r="E32" i="2"/>
  <c r="F32" i="2" s="1"/>
  <c r="E31" i="2"/>
  <c r="F31" i="2" s="1"/>
  <c r="E30" i="2"/>
  <c r="F30" i="2" s="1"/>
  <c r="E29" i="2"/>
  <c r="F29" i="2"/>
  <c r="E28" i="2"/>
  <c r="F28" i="2" s="1"/>
  <c r="E27" i="2"/>
  <c r="F27" i="2"/>
  <c r="L24" i="2"/>
  <c r="K24" i="2"/>
  <c r="J24" i="2"/>
  <c r="I24" i="2"/>
  <c r="H24" i="2"/>
  <c r="E6" i="2"/>
  <c r="F6" i="2" s="1"/>
  <c r="E7" i="2"/>
  <c r="F7" i="2" s="1"/>
  <c r="E8" i="2"/>
  <c r="F8" i="2" s="1"/>
  <c r="E9" i="2"/>
  <c r="F9" i="2" s="1"/>
  <c r="E12" i="2"/>
  <c r="F12" i="2"/>
  <c r="G12" i="2"/>
  <c r="E14" i="2"/>
  <c r="F14" i="2" s="1"/>
  <c r="G14" i="2" s="1"/>
  <c r="E16" i="2"/>
  <c r="F16" i="2"/>
  <c r="E17" i="2"/>
  <c r="F17" i="2" s="1"/>
  <c r="E18" i="2"/>
  <c r="F18" i="2"/>
  <c r="E21" i="2"/>
  <c r="F21" i="2" s="1"/>
  <c r="G21" i="2" s="1"/>
  <c r="E23" i="2"/>
  <c r="F23" i="2" s="1"/>
  <c r="G23" i="2" s="1"/>
  <c r="C36" i="1"/>
  <c r="C38" i="1"/>
  <c r="C39" i="1"/>
  <c r="C40" i="1"/>
  <c r="C41" i="1"/>
  <c r="C42" i="1"/>
  <c r="C43" i="1"/>
  <c r="C44" i="1"/>
  <c r="G13" i="1"/>
  <c r="G22" i="1"/>
  <c r="F13" i="1"/>
  <c r="F23" i="1" s="1"/>
  <c r="F22" i="1"/>
  <c r="E13" i="1"/>
  <c r="E23" i="1" s="1"/>
  <c r="E22" i="1"/>
  <c r="D13" i="1"/>
  <c r="D22" i="1"/>
  <c r="C7" i="1"/>
  <c r="C8" i="1"/>
  <c r="C9" i="1"/>
  <c r="C10" i="1"/>
  <c r="C11" i="1"/>
  <c r="C12" i="1"/>
  <c r="C22" i="1"/>
  <c r="A11" i="1"/>
  <c r="G18" i="4" l="1"/>
  <c r="G41" i="11"/>
  <c r="G27" i="8"/>
  <c r="C42" i="9"/>
  <c r="G59" i="11"/>
  <c r="G10" i="12"/>
  <c r="C45" i="1"/>
  <c r="C46" i="1" s="1"/>
  <c r="G19" i="2"/>
  <c r="E22" i="3"/>
  <c r="F22" i="7"/>
  <c r="C21" i="10"/>
  <c r="E21" i="10"/>
  <c r="E22" i="17"/>
  <c r="D20" i="19"/>
  <c r="D23" i="1"/>
  <c r="G23" i="1"/>
  <c r="G9" i="4"/>
  <c r="G21" i="4" s="1"/>
  <c r="C44" i="7"/>
  <c r="G10" i="8"/>
  <c r="C33" i="10"/>
  <c r="C42" i="10" s="1"/>
  <c r="D46" i="1"/>
  <c r="E44" i="3"/>
  <c r="G43" i="15"/>
  <c r="G46" i="1"/>
  <c r="D22" i="3"/>
  <c r="F21" i="5"/>
  <c r="D21" i="10"/>
  <c r="G14" i="16"/>
  <c r="D22" i="17"/>
  <c r="C44" i="17"/>
  <c r="F20" i="19"/>
  <c r="C32" i="19"/>
  <c r="D42" i="10"/>
  <c r="E46" i="13"/>
  <c r="F43" i="15"/>
  <c r="G44" i="7"/>
  <c r="G28" i="20"/>
  <c r="G37" i="20"/>
  <c r="G65" i="20" s="1"/>
  <c r="C13" i="1"/>
  <c r="C23" i="1" s="1"/>
  <c r="G10" i="2"/>
  <c r="G24" i="2" s="1"/>
  <c r="C41" i="5"/>
  <c r="C42" i="5" s="1"/>
  <c r="G21" i="11"/>
  <c r="G12" i="11"/>
  <c r="C35" i="17"/>
  <c r="G10" i="18"/>
  <c r="G24" i="18" s="1"/>
  <c r="C20" i="19"/>
  <c r="D45" i="17"/>
  <c r="D44" i="3"/>
  <c r="E41" i="19"/>
  <c r="E42" i="5"/>
  <c r="F44" i="7"/>
  <c r="F44" i="3"/>
  <c r="G45" i="17"/>
  <c r="G42" i="5"/>
  <c r="G18" i="6"/>
  <c r="G23" i="6" s="1"/>
  <c r="G19" i="8"/>
  <c r="G30" i="8" s="1"/>
  <c r="G26" i="11"/>
  <c r="G36" i="12"/>
  <c r="G57" i="12" s="1"/>
  <c r="G10" i="14"/>
  <c r="G26" i="14" s="1"/>
  <c r="F21" i="9"/>
  <c r="E23" i="13"/>
  <c r="G19" i="18"/>
  <c r="D42" i="19"/>
  <c r="G42" i="19"/>
  <c r="G28" i="16"/>
  <c r="C41" i="19"/>
  <c r="E42" i="19"/>
  <c r="C46" i="13"/>
  <c r="C45" i="17"/>
  <c r="F42" i="19"/>
  <c r="G19" i="12"/>
  <c r="G22" i="12" s="1"/>
  <c r="E21" i="15"/>
  <c r="G20" i="20"/>
  <c r="F47" i="18"/>
  <c r="F45" i="18"/>
  <c r="G31" i="20" l="1"/>
</calcChain>
</file>

<file path=xl/sharedStrings.xml><?xml version="1.0" encoding="utf-8"?>
<sst xmlns="http://schemas.openxmlformats.org/spreadsheetml/2006/main" count="2276" uniqueCount="363">
  <si>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</si>
  <si>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</si>
  <si>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</si>
  <si>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</si>
  <si>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</si>
  <si>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</si>
  <si>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</si>
  <si>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</si>
  <si>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</si>
  <si>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</si>
  <si>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</si>
  <si>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</si>
  <si>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</si>
  <si>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</si>
  <si>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</si>
  <si>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</si>
  <si>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</si>
  <si>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</si>
  <si>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</si>
  <si>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</si>
  <si>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</si>
  <si>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</si>
  <si>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</si>
  <si>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</si>
  <si>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</si>
  <si>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</si>
  <si>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</si>
  <si>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</si>
  <si>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</si>
  <si>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</si>
  <si>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</si>
  <si>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</si>
  <si>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</si>
  <si>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</si>
  <si>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</si>
  <si>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</si>
  <si>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</si>
  <si>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</si>
  <si>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</si>
  <si>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</si>
  <si>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</si>
  <si>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</si>
  <si>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</si>
  <si>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</si>
  <si>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</si>
  <si>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</si>
  <si>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</si>
  <si>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</si>
  <si>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</si>
  <si>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</si>
  <si>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</si>
  <si>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</si>
  <si>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</si>
  <si>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</si>
  <si>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</si>
  <si>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</si>
  <si>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</si>
  <si>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</si>
  <si>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</si>
  <si>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</si>
  <si>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</si>
  <si>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</si>
  <si>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</si>
  <si>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</si>
  <si>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</si>
  <si>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</si>
  <si>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</si>
  <si>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</si>
  <si>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</si>
  <si>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</si>
  <si>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</si>
  <si>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</si>
  <si>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</si>
  <si>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</si>
  <si>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</si>
  <si>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</si>
  <si>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</si>
  <si>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</si>
  <si>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</si>
  <si>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</si>
  <si>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</si>
  <si>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</si>
  <si>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</si>
  <si>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</si>
  <si>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</si>
  <si>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</si>
  <si>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</si>
  <si>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</si>
  <si>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</si>
  <si>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</si>
  <si>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</si>
  <si>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</si>
  <si>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</si>
  <si>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</si>
  <si>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</si>
  <si>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</si>
  <si>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</si>
  <si>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</si>
  <si>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</si>
  <si>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</si>
  <si>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</si>
  <si>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</si>
  <si>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</si>
  <si>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</si>
  <si>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</si>
  <si>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</si>
  <si>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</si>
  <si>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</si>
  <si>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</si>
  <si>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</si>
  <si>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</si>
  <si>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</si>
  <si>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</si>
  <si>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</si>
  <si>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</si>
  <si>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</si>
  <si>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</si>
  <si>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</si>
  <si>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</si>
  <si>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</si>
  <si>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</si>
  <si>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</si>
  <si>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</si>
  <si>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</si>
  <si>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</si>
  <si>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</si>
  <si>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</si>
  <si>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</si>
  <si>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</si>
  <si>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</si>
  <si>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</si>
  <si>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</si>
  <si>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</si>
  <si>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</si>
  <si>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</si>
  <si>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</si>
  <si>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</si>
  <si>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</si>
  <si>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</si>
  <si>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</si>
  <si>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</si>
  <si>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</si>
  <si>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</si>
  <si>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</si>
  <si>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</si>
  <si>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</si>
  <si>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</si>
  <si>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</si>
  <si>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</si>
  <si>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</si>
  <si>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</si>
  <si>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</si>
  <si>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</si>
  <si>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</si>
  <si>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</si>
  <si>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</si>
  <si>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</si>
  <si>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</si>
  <si>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</si>
  <si>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</si>
  <si>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</si>
  <si>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</si>
  <si>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</si>
  <si>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</si>
  <si>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</si>
  <si>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</si>
  <si>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</si>
  <si>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</si>
  <si>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</si>
  <si>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</si>
  <si>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</si>
  <si>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</si>
  <si>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</si>
  <si>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</si>
  <si>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</si>
  <si>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</si>
  <si>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</si>
  <si>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</si>
  <si>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</si>
  <si>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</si>
  <si>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</si>
  <si>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</si>
  <si>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</si>
  <si>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</si>
  <si>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</si>
  <si>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</si>
  <si>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</si>
  <si>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</si>
  <si>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</si>
  <si>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</si>
  <si>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</si>
  <si>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</si>
  <si>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</si>
  <si>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</si>
  <si>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</si>
  <si>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</si>
  <si>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</si>
  <si>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</si>
  <si>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</si>
  <si>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</si>
  <si>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</si>
  <si>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</si>
  <si>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</si>
  <si>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</si>
  <si>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</si>
  <si>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</si>
  <si>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</si>
  <si>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</si>
  <si>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</si>
  <si>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</si>
  <si>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</si>
  <si>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</si>
  <si>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</si>
  <si>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</si>
  <si>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</si>
  <si>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</si>
  <si>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</si>
  <si>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</si>
  <si>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</si>
  <si>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</si>
  <si>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</si>
  <si>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</si>
  <si>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</si>
  <si>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</si>
  <si>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</si>
  <si>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</si>
  <si>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</si>
  <si>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</si>
  <si>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</si>
  <si>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</si>
  <si>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</si>
  <si>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</si>
  <si>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</si>
  <si>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</si>
  <si>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</si>
  <si>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</si>
  <si>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</si>
  <si>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</si>
  <si>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</si>
  <si>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</si>
  <si>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</si>
  <si>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</si>
  <si>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</si>
  <si>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</si>
  <si>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</si>
  <si>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</si>
  <si>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</si>
  <si>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</si>
  <si>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</si>
  <si>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</si>
  <si>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</si>
  <si>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</si>
  <si>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</si>
  <si>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</si>
  <si>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</si>
  <si>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</si>
  <si>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</si>
  <si>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</si>
  <si>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</si>
  <si>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</si>
  <si>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</si>
  <si>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</si>
  <si>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</si>
  <si>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</si>
  <si>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</si>
  <si>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</si>
  <si>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</si>
  <si>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</si>
  <si>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</si>
  <si>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</si>
  <si>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</si>
  <si>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</si>
  <si>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</si>
  <si>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</si>
  <si>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</si>
  <si>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</si>
  <si>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</si>
  <si>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</si>
  <si>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</si>
  <si>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</si>
  <si>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Компот из плодов или ягод сушеных (шиповник)</t>
  </si>
  <si>
    <t>54-9к-2020</t>
  </si>
  <si>
    <t>54-1гн-2020</t>
  </si>
  <si>
    <t>Плов с курицей</t>
  </si>
  <si>
    <t>Каша манная</t>
  </si>
  <si>
    <t>Хлеб пшеничный формовой белый 1 сорт</t>
  </si>
  <si>
    <t>Треб.по орг.питания 2012</t>
  </si>
  <si>
    <t>Сборник рецептур 2011</t>
  </si>
  <si>
    <t>Сборник рецептур 2004</t>
  </si>
  <si>
    <t>Сборник рецептур 2013</t>
  </si>
  <si>
    <t xml:space="preserve">           ЗАВТРАК</t>
  </si>
  <si>
    <t>Овощи по сезону (огурец свежий, помидор свежий, огурец соленый, помидор соленый)</t>
  </si>
  <si>
    <t>54-2гн-2020</t>
  </si>
  <si>
    <t>54-1хн-2020</t>
  </si>
  <si>
    <t>Чай черный байховый с сахаром</t>
  </si>
  <si>
    <t>Сборник рецептур 2015</t>
  </si>
  <si>
    <t>Компот из ягод (смородина)</t>
  </si>
  <si>
    <t xml:space="preserve">Сборник  рецептур 2012 </t>
  </si>
  <si>
    <t>Какао с молоком</t>
  </si>
  <si>
    <t>491, ТТК №2</t>
  </si>
  <si>
    <t>Компот из свежих плодов</t>
  </si>
  <si>
    <t xml:space="preserve">День 1 Неделя 1              </t>
  </si>
  <si>
    <t>Энергетическая ценность</t>
  </si>
  <si>
    <t>Пищевые вещества</t>
  </si>
  <si>
    <t xml:space="preserve">День 2 Неделя 1              </t>
  </si>
  <si>
    <t>Вес             блюда</t>
  </si>
  <si>
    <t xml:space="preserve">День 3 Неделя 1              </t>
  </si>
  <si>
    <t xml:space="preserve">День 4 Неделя 1              </t>
  </si>
  <si>
    <t xml:space="preserve">День 5 Неделя 1              </t>
  </si>
  <si>
    <t xml:space="preserve">   ЗАВТРАК</t>
  </si>
  <si>
    <t xml:space="preserve">                           ЗАВТРАК</t>
  </si>
  <si>
    <t xml:space="preserve">                                          ЗАВТРАК</t>
  </si>
  <si>
    <t xml:space="preserve">                        ЗАВТРАК</t>
  </si>
  <si>
    <t xml:space="preserve">                                       ЗАВТРАК</t>
  </si>
  <si>
    <t xml:space="preserve">               ЗАВТРАК</t>
  </si>
  <si>
    <t xml:space="preserve">День 6 Неделя 2              </t>
  </si>
  <si>
    <t xml:space="preserve">            ЗАВТРАК</t>
  </si>
  <si>
    <t xml:space="preserve">День 7 Неделя 2              </t>
  </si>
  <si>
    <t xml:space="preserve">       ЗАВТРАК</t>
  </si>
  <si>
    <t xml:space="preserve">День 8 Неделя 2              </t>
  </si>
  <si>
    <t xml:space="preserve">День 9 Неделя 2              </t>
  </si>
  <si>
    <t xml:space="preserve">День 10 Неделя 2              </t>
  </si>
  <si>
    <t>54-3г-2020, ТТК №4</t>
  </si>
  <si>
    <t>54-7к-2020</t>
  </si>
  <si>
    <t>Сборник рецептур 2007</t>
  </si>
  <si>
    <t>285, ТТК №19</t>
  </si>
  <si>
    <t>Гуляш</t>
  </si>
  <si>
    <t xml:space="preserve">Фрукты (Апельсин) </t>
  </si>
  <si>
    <t xml:space="preserve">Сборник рецептур </t>
  </si>
  <si>
    <t>ТТК №12</t>
  </si>
  <si>
    <t>Каша из пшена и риса молочная "Дружба"</t>
  </si>
  <si>
    <t>Фрукты (Яблоко)</t>
  </si>
  <si>
    <t>Жаркое по-домашнему</t>
  </si>
  <si>
    <t>54-9м-2020, ТТК №10</t>
  </si>
  <si>
    <t>Хлеб пшеничный формовой белый     1 сорт</t>
  </si>
  <si>
    <t>Сборник рецептур 2005</t>
  </si>
  <si>
    <t>246, ТТК №2</t>
  </si>
  <si>
    <t>Салат из квашенной капусты</t>
  </si>
  <si>
    <t>Утверждаю:</t>
  </si>
  <si>
    <t>Согласовано:</t>
  </si>
  <si>
    <t xml:space="preserve">__________________ </t>
  </si>
  <si>
    <t xml:space="preserve">Директор </t>
  </si>
  <si>
    <t>___________________</t>
  </si>
  <si>
    <t>ИТОГО ПО ПРИМЕРНОМУ МЕНЮ</t>
  </si>
  <si>
    <t>ж</t>
  </si>
  <si>
    <t>уг</t>
  </si>
  <si>
    <t>Итого за период</t>
  </si>
  <si>
    <t>Среднее значение за период</t>
  </si>
  <si>
    <t>Соотношение пищевых веществ</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</si>
  <si>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</si>
  <si>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</si>
  <si>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</si>
  <si>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</si>
  <si>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</si>
  <si>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</si>
  <si>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</si>
  <si>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</si>
  <si>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</si>
  <si>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</si>
  <si>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</si>
  <si>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12-18 лет</t>
  </si>
  <si>
    <t>Десятидневное меню для обеспечения питанием обучающихся возрастной категории  с 12-18 лет</t>
  </si>
  <si>
    <t xml:space="preserve">Приложение № 1
к муниципальному контракту 
№ 0329300301924000010 
от ______________ 2024 г.
</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</si>
</sst>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2"/>
      <name val="Calibri"/>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s>
  <cellStyleXfs count="3">
    <xf numFmtId="0" fontId="0" fillId="0" borderId="0">
      <alignment vertical="center"/>
    </xf>
    <xf numFmtId="0" fontId="32" fillId="4" borderId="0">
      <protection locked="0"/>
    </xf>
    <xf numFmtId="0" fontId="33" fillId="5" borderId="17">
      <protection locked="0"/>
    </xf>
  </cellStyleXfs>
  <cellXfs count="406">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3" fillId="6" borderId="2" xfId="0" applyFont="1" applyFill="1" applyBorder="1" applyAlignment="1">
      <alignment horizontal="left" vertical="center" wrapText="1"/>
    </xf>
    <xf numFmtId="0" fontId="2" fillId="6" borderId="2" xfId="0" applyFont="1" applyFill="1" applyBorder="1">
      <alignment vertical="center"/>
    </xf>
    <xf numFmtId="2" fontId="2" fillId="6" borderId="2" xfId="0" applyNumberFormat="1" applyFont="1" applyFill="1" applyBorder="1" applyAlignment="1">
      <alignment horizontal="center" vertical="center"/>
    </xf>
    <xf numFmtId="0" fontId="3" fillId="6" borderId="2" xfId="0" applyFont="1" applyFill="1" applyBorder="1">
      <alignment vertical="center"/>
    </xf>
    <xf numFmtId="2" fontId="28" fillId="6" borderId="2" xfId="0" applyNumberFormat="1"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 fillId="6" borderId="6" xfId="0" applyFont="1" applyFill="1" applyBorder="1" applyAlignment="1">
      <alignment horizontal="left" vertical="center"/>
    </xf>
    <xf numFmtId="0" fontId="2" fillId="6" borderId="2" xfId="0" applyFont="1" applyFill="1" applyBorder="1" applyAlignment="1"/>
    <xf numFmtId="0" fontId="27" fillId="6" borderId="2" xfId="0" applyFont="1" applyFill="1" applyBorder="1" applyAlignment="1">
      <alignment horizontal="center" vertical="center"/>
    </xf>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7" fillId="6" borderId="2" xfId="0" applyFont="1" applyFill="1" applyBorder="1">
      <alignment vertical="center"/>
    </xf>
    <xf numFmtId="0" fontId="31" fillId="6" borderId="2" xfId="1" applyNumberFormat="1" applyFont="1" applyFill="1" applyBorder="1" applyAlignment="1" applyProtection="1">
      <alignment horizontal="center" vertical="center"/>
    </xf>
    <xf numFmtId="1" fontId="34" fillId="6" borderId="6" xfId="1" applyNumberFormat="1" applyFont="1" applyFill="1" applyBorder="1" applyAlignment="1" applyProtection="1">
      <alignment horizontal="center" vertical="center"/>
    </xf>
    <xf numFmtId="0" fontId="3" fillId="6" borderId="0" xfId="0" applyFont="1" applyFill="1" applyAlignment="1"/>
    <xf numFmtId="0" fontId="3" fillId="6" borderId="8" xfId="0" applyFont="1" applyFill="1" applyBorder="1" applyAlignment="1">
      <alignment horizontal="left" vertical="center"/>
    </xf>
    <xf numFmtId="0" fontId="3" fillId="6" borderId="8" xfId="0" applyFont="1" applyFill="1" applyBorder="1" applyAlignment="1">
      <alignment horizontal="center"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7" xfId="0" applyFont="1" applyFill="1" applyBorder="1" applyAlignment="1">
      <alignment horizontal="center" vertical="center" wrapText="1"/>
    </xf>
    <xf numFmtId="0" fontId="2" fillId="6" borderId="8" xfId="0" applyFont="1" applyFill="1" applyBorder="1" applyAlignment="1">
      <alignment horizontal="center" vertical="center"/>
    </xf>
    <xf numFmtId="0" fontId="3" fillId="0" borderId="2" xfId="0" applyFont="1" applyFill="1" applyBorder="1" applyAlignment="1">
      <alignment vertical="center" wrapText="1"/>
    </xf>
    <xf numFmtId="0" fontId="2" fillId="6" borderId="8" xfId="0" applyFont="1" applyFill="1" applyBorder="1" applyAlignment="1"/>
    <xf numFmtId="0" fontId="31" fillId="6" borderId="8" xfId="1" applyNumberFormat="1" applyFont="1" applyFill="1" applyBorder="1" applyAlignment="1" applyProtection="1">
      <alignment horizontal="center" vertical="center"/>
    </xf>
    <xf numFmtId="0" fontId="28" fillId="0" borderId="2" xfId="0" applyFont="1" applyFill="1" applyBorder="1" applyAlignment="1">
      <alignment horizontal="center" vertical="center" wrapText="1"/>
    </xf>
    <xf numFmtId="0" fontId="3" fillId="0" borderId="1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left" vertical="center"/>
    </xf>
    <xf numFmtId="1" fontId="2" fillId="6" borderId="2" xfId="0" applyNumberFormat="1" applyFont="1" applyFill="1" applyBorder="1" applyAlignment="1">
      <alignment horizontal="center"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3" fillId="0" borderId="0" xfId="0" applyFont="1">
      <alignment vertical="center"/>
    </xf>
    <xf numFmtId="0" fontId="3" fillId="6" borderId="0" xfId="0" applyFont="1" applyFill="1" applyAlignment="1">
      <alignment horizontal="center" vertical="center"/>
    </xf>
    <xf numFmtId="2" fontId="3" fillId="6" borderId="0" xfId="0" applyNumberFormat="1" applyFont="1" applyFill="1" applyAlignment="1"/>
    <xf numFmtId="2" fontId="2" fillId="6" borderId="0" xfId="0" applyNumberFormat="1" applyFont="1" applyFill="1" applyAlignment="1"/>
    <xf numFmtId="2" fontId="31" fillId="6" borderId="2" xfId="1" applyNumberFormat="1" applyFont="1" applyFill="1" applyBorder="1" applyAlignment="1" applyProtection="1">
      <alignment horizontal="center" vertical="center"/>
    </xf>
    <xf numFmtId="0" fontId="28" fillId="6" borderId="2" xfId="0" applyNumberFormat="1" applyFont="1" applyFill="1" applyBorder="1" applyAlignment="1">
      <alignment horizontal="center" vertical="center"/>
    </xf>
    <xf numFmtId="2" fontId="2" fillId="6" borderId="6" xfId="0" applyNumberFormat="1" applyFont="1" applyFill="1" applyBorder="1" applyAlignment="1">
      <alignment horizontal="center" vertical="center"/>
    </xf>
    <xf numFmtId="0" fontId="3" fillId="6" borderId="0" xfId="0" applyFont="1" applyFill="1" applyAlignment="1">
      <alignment horizontal="center"/>
    </xf>
    <xf numFmtId="1" fontId="31" fillId="6" borderId="2" xfId="1" applyNumberFormat="1" applyFont="1" applyFill="1" applyBorder="1" applyAlignment="1" applyProtection="1">
      <alignment horizontal="center" vertical="center"/>
    </xf>
    <xf numFmtId="0" fontId="3" fillId="6" borderId="0" xfId="0" applyFont="1" applyFill="1">
      <alignment vertical="center"/>
    </xf>
    <xf numFmtId="0" fontId="28" fillId="6" borderId="2" xfId="0" applyFont="1" applyFill="1" applyBorder="1" applyAlignment="1">
      <alignment horizontal="left" vertical="center"/>
    </xf>
    <xf numFmtId="0" fontId="28" fillId="6" borderId="0" xfId="0" applyFont="1" applyFill="1" applyBorder="1" applyAlignment="1">
      <alignment horizontal="left" vertical="center"/>
    </xf>
    <xf numFmtId="0" fontId="28" fillId="6" borderId="0" xfId="0" applyFont="1" applyFill="1" applyAlignment="1">
      <alignment horizontal="center" vertical="top"/>
    </xf>
    <xf numFmtId="0" fontId="28" fillId="6" borderId="0" xfId="0" applyFont="1" applyFill="1" applyAlignment="1">
      <alignment vertical="top"/>
    </xf>
    <xf numFmtId="0" fontId="2" fillId="6" borderId="2" xfId="0" applyNumberFormat="1" applyFont="1" applyFill="1" applyBorder="1" applyAlignment="1">
      <alignment horizontal="center" vertical="center"/>
    </xf>
    <xf numFmtId="0" fontId="3" fillId="6" borderId="0" xfId="0" applyFont="1" applyFill="1" applyAlignment="1">
      <alignment horizontal="center" vertical="top"/>
    </xf>
    <xf numFmtId="2" fontId="2" fillId="6" borderId="8" xfId="0" applyNumberFormat="1" applyFont="1" applyFill="1" applyBorder="1" applyAlignment="1">
      <alignment horizontal="center" vertical="center"/>
    </xf>
    <xf numFmtId="2" fontId="27" fillId="6" borderId="2" xfId="0" applyNumberFormat="1" applyFont="1" applyFill="1" applyBorder="1" applyAlignment="1">
      <alignment horizontal="center" vertical="center"/>
    </xf>
    <xf numFmtId="0" fontId="28" fillId="6" borderId="0" xfId="0" applyFont="1" applyFill="1" applyAlignment="1">
      <alignment horizontal="center"/>
    </xf>
    <xf numFmtId="0" fontId="28" fillId="6" borderId="0" xfId="0" applyFont="1" applyFill="1" applyAlignment="1"/>
    <xf numFmtId="0" fontId="3" fillId="6" borderId="0" xfId="0" applyFont="1" applyFill="1" applyAlignment="1">
      <alignment vertical="top"/>
    </xf>
    <xf numFmtId="4" fontId="2" fillId="0" borderId="2" xfId="0" applyNumberFormat="1" applyFont="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0" xfId="0" applyFont="1" applyAlignment="1">
      <alignment horizontal="right" vertical="top" wrapText="1"/>
    </xf>
    <xf numFmtId="0" fontId="2" fillId="0" borderId="0" xfId="0" applyFont="1" applyAlignment="1">
      <alignment horizontal="right" vertical="top"/>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center"/>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329" t="s">
        <v>43</v>
      </c>
      <c r="B2" s="329"/>
      <c r="C2" s="329"/>
      <c r="D2" s="329"/>
      <c r="E2" s="329"/>
      <c r="F2" s="329"/>
      <c r="G2" s="329"/>
      <c r="H2" s="329"/>
      <c r="I2" s="329"/>
    </row>
    <row r="3" spans="1:12" ht="25.5" customHeight="1" x14ac:dyDescent="0.3">
      <c r="A3" s="4"/>
      <c r="B3" s="7"/>
      <c r="C3" s="333" t="s">
        <v>0</v>
      </c>
      <c r="D3" s="333"/>
      <c r="E3" s="333"/>
      <c r="F3" s="333"/>
      <c r="G3" s="333"/>
      <c r="H3" s="6"/>
      <c r="I3" s="6"/>
    </row>
    <row r="4" spans="1:12" s="8" customFormat="1" x14ac:dyDescent="0.25">
      <c r="A4" s="334" t="s">
        <v>1</v>
      </c>
      <c r="B4" s="331" t="s">
        <v>2</v>
      </c>
      <c r="C4" s="331" t="s">
        <v>3</v>
      </c>
      <c r="D4" s="332" t="s">
        <v>4</v>
      </c>
      <c r="E4" s="332" t="s">
        <v>5</v>
      </c>
      <c r="F4" s="330" t="s">
        <v>6</v>
      </c>
      <c r="G4" s="332" t="s">
        <v>7</v>
      </c>
      <c r="H4" s="330" t="s">
        <v>8</v>
      </c>
      <c r="I4" s="330" t="s">
        <v>9</v>
      </c>
    </row>
    <row r="5" spans="1:12" s="8" customFormat="1" ht="7.5" customHeight="1" x14ac:dyDescent="0.25">
      <c r="A5" s="334"/>
      <c r="B5" s="331"/>
      <c r="C5" s="331"/>
      <c r="D5" s="332"/>
      <c r="E5" s="332"/>
      <c r="F5" s="330"/>
      <c r="G5" s="332"/>
      <c r="H5" s="330"/>
      <c r="I5" s="330"/>
    </row>
    <row r="6" spans="1:12" s="8" customFormat="1" x14ac:dyDescent="0.25">
      <c r="A6" s="334"/>
      <c r="B6" s="9" t="s">
        <v>10</v>
      </c>
      <c r="C6" s="331"/>
      <c r="D6" s="10" t="s">
        <v>10</v>
      </c>
      <c r="E6" s="10" t="s">
        <v>10</v>
      </c>
      <c r="F6" s="11" t="s">
        <v>10</v>
      </c>
      <c r="G6" s="10" t="s">
        <v>11</v>
      </c>
      <c r="H6" s="330"/>
      <c r="I6" s="330"/>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328" t="s">
        <v>19</v>
      </c>
      <c r="B14" s="328"/>
      <c r="C14" s="328"/>
      <c r="D14" s="328"/>
      <c r="E14" s="328"/>
      <c r="F14" s="328"/>
      <c r="G14" s="328"/>
      <c r="H14" s="328"/>
      <c r="I14" s="328"/>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329" t="s">
        <v>44</v>
      </c>
      <c r="B25" s="329"/>
      <c r="C25" s="329"/>
      <c r="D25" s="329"/>
      <c r="E25" s="329"/>
      <c r="F25" s="329"/>
      <c r="G25" s="329"/>
      <c r="H25" s="329"/>
      <c r="I25" s="329"/>
    </row>
    <row r="26" spans="1:9" x14ac:dyDescent="0.3">
      <c r="A26" s="4"/>
      <c r="B26" s="7"/>
      <c r="C26" s="333" t="s">
        <v>0</v>
      </c>
      <c r="D26" s="333"/>
      <c r="E26" s="333"/>
      <c r="F26" s="333"/>
      <c r="G26" s="333"/>
      <c r="H26" s="6"/>
      <c r="I26" s="6"/>
    </row>
    <row r="27" spans="1:9" s="8" customFormat="1" x14ac:dyDescent="0.25">
      <c r="A27" s="334" t="s">
        <v>1</v>
      </c>
      <c r="B27" s="331" t="s">
        <v>2</v>
      </c>
      <c r="C27" s="331" t="s">
        <v>3</v>
      </c>
      <c r="D27" s="332" t="s">
        <v>4</v>
      </c>
      <c r="E27" s="332" t="s">
        <v>5</v>
      </c>
      <c r="F27" s="330" t="s">
        <v>6</v>
      </c>
      <c r="G27" s="332" t="s">
        <v>7</v>
      </c>
      <c r="H27" s="330" t="s">
        <v>8</v>
      </c>
      <c r="I27" s="330" t="s">
        <v>9</v>
      </c>
    </row>
    <row r="28" spans="1:9" s="8" customFormat="1" x14ac:dyDescent="0.25">
      <c r="A28" s="334"/>
      <c r="B28" s="331"/>
      <c r="C28" s="331"/>
      <c r="D28" s="332"/>
      <c r="E28" s="332"/>
      <c r="F28" s="330"/>
      <c r="G28" s="332"/>
      <c r="H28" s="330"/>
      <c r="I28" s="330"/>
    </row>
    <row r="29" spans="1:9" s="8" customFormat="1" x14ac:dyDescent="0.25">
      <c r="A29" s="334"/>
      <c r="B29" s="9" t="s">
        <v>10</v>
      </c>
      <c r="C29" s="331"/>
      <c r="D29" s="10" t="s">
        <v>10</v>
      </c>
      <c r="E29" s="10" t="s">
        <v>10</v>
      </c>
      <c r="F29" s="11" t="s">
        <v>10</v>
      </c>
      <c r="G29" s="10" t="s">
        <v>11</v>
      </c>
      <c r="H29" s="330"/>
      <c r="I29" s="330"/>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328" t="s">
        <v>19</v>
      </c>
      <c r="B37" s="328"/>
      <c r="C37" s="328"/>
      <c r="D37" s="328"/>
      <c r="E37" s="328"/>
      <c r="F37" s="328"/>
      <c r="G37" s="328"/>
      <c r="H37" s="328"/>
      <c r="I37" s="328"/>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35" t="s">
        <v>153</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137</v>
      </c>
      <c r="B4" s="355"/>
      <c r="C4" s="355"/>
      <c r="D4" s="355"/>
      <c r="E4" s="355"/>
      <c r="F4" s="355"/>
      <c r="G4" s="355"/>
      <c r="H4" s="355"/>
      <c r="I4" s="355"/>
      <c r="J4" s="355"/>
      <c r="K4" s="355"/>
      <c r="L4" s="355"/>
    </row>
    <row r="5" spans="1:12" ht="13.5" customHeight="1" x14ac:dyDescent="0.2">
      <c r="A5" s="336" t="s">
        <v>138</v>
      </c>
      <c r="B5" s="337"/>
      <c r="C5" s="337"/>
      <c r="D5" s="337"/>
      <c r="E5" s="337"/>
      <c r="F5" s="337"/>
      <c r="G5" s="337"/>
      <c r="H5" s="337"/>
      <c r="I5" s="337"/>
      <c r="J5" s="337"/>
      <c r="K5" s="337"/>
      <c r="L5" s="338"/>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336" t="s">
        <v>45</v>
      </c>
      <c r="D10" s="337"/>
      <c r="E10" s="337"/>
      <c r="F10" s="338"/>
      <c r="G10" s="54">
        <f>F6+F7+F8+F9</f>
        <v>33.304500000000004</v>
      </c>
      <c r="H10" s="52">
        <v>5.34</v>
      </c>
      <c r="I10" s="52">
        <v>11.23</v>
      </c>
      <c r="J10" s="52">
        <v>35.1</v>
      </c>
      <c r="K10" s="52">
        <v>263</v>
      </c>
      <c r="L10" s="52">
        <v>1.23</v>
      </c>
    </row>
    <row r="11" spans="1:12" s="55" customFormat="1" ht="19.5" customHeight="1" x14ac:dyDescent="0.25">
      <c r="A11" s="339" t="s">
        <v>149</v>
      </c>
      <c r="B11" s="339"/>
      <c r="C11" s="339"/>
      <c r="D11" s="339"/>
      <c r="E11" s="339"/>
      <c r="F11" s="339"/>
      <c r="G11" s="339"/>
      <c r="H11" s="339"/>
      <c r="I11" s="339"/>
      <c r="J11" s="339"/>
      <c r="K11" s="339"/>
      <c r="L11" s="339"/>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39" t="s">
        <v>144</v>
      </c>
      <c r="B13" s="339"/>
      <c r="C13" s="339"/>
      <c r="D13" s="339"/>
      <c r="E13" s="339"/>
      <c r="F13" s="339"/>
      <c r="G13" s="339"/>
      <c r="H13" s="339"/>
      <c r="I13" s="339"/>
      <c r="J13" s="339"/>
      <c r="K13" s="339"/>
      <c r="L13" s="339"/>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36" t="s">
        <v>151</v>
      </c>
      <c r="B15" s="337"/>
      <c r="C15" s="337"/>
      <c r="D15" s="337"/>
      <c r="E15" s="337"/>
      <c r="F15" s="337"/>
      <c r="G15" s="337"/>
      <c r="H15" s="337"/>
      <c r="I15" s="337"/>
      <c r="J15" s="337"/>
      <c r="K15" s="337"/>
      <c r="L15" s="338"/>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336">
        <v>200</v>
      </c>
      <c r="D19" s="337"/>
      <c r="E19" s="337"/>
      <c r="F19" s="338"/>
      <c r="G19" s="54">
        <f>F15+F16+F17+F18</f>
        <v>5.7395250000000004</v>
      </c>
      <c r="H19" s="52">
        <v>5.34</v>
      </c>
      <c r="I19" s="52">
        <v>11.23</v>
      </c>
      <c r="J19" s="52">
        <v>35.1</v>
      </c>
      <c r="K19" s="52">
        <v>263</v>
      </c>
      <c r="L19" s="52">
        <v>1.23</v>
      </c>
    </row>
    <row r="20" spans="1:12" s="63" customFormat="1" ht="16.5" customHeight="1" x14ac:dyDescent="0.25">
      <c r="A20" s="336" t="s">
        <v>16</v>
      </c>
      <c r="B20" s="337"/>
      <c r="C20" s="337"/>
      <c r="D20" s="337"/>
      <c r="E20" s="337"/>
      <c r="F20" s="337"/>
      <c r="G20" s="337"/>
      <c r="H20" s="337"/>
      <c r="I20" s="337"/>
      <c r="J20" s="337"/>
      <c r="K20" s="337"/>
      <c r="L20" s="338"/>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336" t="s">
        <v>262</v>
      </c>
      <c r="B22" s="337"/>
      <c r="C22" s="337"/>
      <c r="D22" s="337"/>
      <c r="E22" s="337"/>
      <c r="F22" s="337"/>
      <c r="G22" s="337"/>
      <c r="H22" s="337"/>
      <c r="I22" s="337"/>
      <c r="J22" s="337"/>
      <c r="K22" s="337"/>
      <c r="L22" s="338"/>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357"/>
      <c r="B24" s="358"/>
      <c r="C24" s="358"/>
      <c r="D24" s="359"/>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341" t="s">
        <v>154</v>
      </c>
      <c r="B25" s="342"/>
      <c r="C25" s="342"/>
      <c r="D25" s="342"/>
      <c r="E25" s="342"/>
      <c r="F25" s="342"/>
      <c r="G25" s="342"/>
      <c r="H25" s="342"/>
      <c r="I25" s="342"/>
      <c r="J25" s="342"/>
      <c r="K25" s="342"/>
      <c r="L25" s="342"/>
    </row>
    <row r="26" spans="1:12" s="66" customFormat="1" x14ac:dyDescent="0.2">
      <c r="A26" s="336" t="s">
        <v>36</v>
      </c>
      <c r="B26" s="337"/>
      <c r="C26" s="337"/>
      <c r="D26" s="337"/>
      <c r="E26" s="337"/>
      <c r="F26" s="337"/>
      <c r="G26" s="337"/>
      <c r="H26" s="337"/>
      <c r="I26" s="337"/>
      <c r="J26" s="337"/>
      <c r="K26" s="337"/>
      <c r="L26" s="338"/>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344" t="s">
        <v>186</v>
      </c>
      <c r="C33" s="345"/>
      <c r="D33" s="52"/>
      <c r="E33" s="52"/>
      <c r="F33" s="51"/>
      <c r="G33" s="62">
        <v>10</v>
      </c>
      <c r="H33" s="41"/>
      <c r="I33" s="41"/>
      <c r="J33" s="41"/>
      <c r="K33" s="41"/>
      <c r="L33" s="41"/>
    </row>
    <row r="34" spans="1:12" ht="15.75" customHeight="1" x14ac:dyDescent="0.2">
      <c r="A34" s="336" t="s">
        <v>177</v>
      </c>
      <c r="B34" s="337"/>
      <c r="C34" s="337"/>
      <c r="D34" s="337"/>
      <c r="E34" s="337"/>
      <c r="F34" s="337"/>
      <c r="G34" s="337"/>
      <c r="H34" s="337"/>
      <c r="I34" s="337"/>
      <c r="J34" s="337"/>
      <c r="K34" s="337"/>
      <c r="L34" s="338"/>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344" t="s">
        <v>185</v>
      </c>
      <c r="C45" s="345"/>
      <c r="D45" s="73"/>
      <c r="E45" s="73"/>
      <c r="F45" s="74"/>
      <c r="G45" s="75">
        <v>15</v>
      </c>
      <c r="H45" s="76"/>
      <c r="I45" s="76"/>
      <c r="J45" s="76"/>
      <c r="K45" s="76"/>
      <c r="L45" s="76"/>
    </row>
    <row r="46" spans="1:12" x14ac:dyDescent="0.2">
      <c r="A46" s="336" t="s">
        <v>38</v>
      </c>
      <c r="B46" s="337"/>
      <c r="C46" s="337"/>
      <c r="D46" s="337"/>
      <c r="E46" s="337"/>
      <c r="F46" s="337"/>
      <c r="G46" s="337"/>
      <c r="H46" s="337"/>
      <c r="I46" s="337"/>
      <c r="J46" s="337"/>
      <c r="K46" s="337"/>
      <c r="L46" s="338"/>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344" t="s">
        <v>187</v>
      </c>
      <c r="C50" s="345"/>
      <c r="D50" s="52"/>
      <c r="E50" s="52"/>
      <c r="F50" s="51"/>
      <c r="G50" s="51">
        <v>15</v>
      </c>
      <c r="H50" s="41"/>
      <c r="I50" s="41"/>
      <c r="J50" s="41"/>
      <c r="K50" s="41"/>
      <c r="L50" s="41"/>
    </row>
    <row r="51" spans="1:12" x14ac:dyDescent="0.2">
      <c r="A51" s="346" t="s">
        <v>55</v>
      </c>
      <c r="B51" s="347"/>
      <c r="C51" s="347"/>
      <c r="D51" s="347"/>
      <c r="E51" s="347"/>
      <c r="F51" s="347"/>
      <c r="G51" s="347"/>
      <c r="H51" s="347"/>
      <c r="I51" s="347"/>
      <c r="J51" s="347"/>
      <c r="K51" s="347"/>
      <c r="L51" s="348"/>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344">
        <v>90</v>
      </c>
      <c r="C57" s="345"/>
      <c r="D57" s="73"/>
      <c r="E57" s="73"/>
      <c r="F57" s="74"/>
      <c r="G57" s="62">
        <v>35</v>
      </c>
      <c r="H57" s="41"/>
      <c r="I57" s="41"/>
      <c r="J57" s="41"/>
      <c r="K57" s="41"/>
      <c r="L57" s="41"/>
    </row>
    <row r="58" spans="1:12" x14ac:dyDescent="0.2">
      <c r="A58" s="336" t="s">
        <v>23</v>
      </c>
      <c r="B58" s="337"/>
      <c r="C58" s="337"/>
      <c r="D58" s="337"/>
      <c r="E58" s="337"/>
      <c r="F58" s="337"/>
      <c r="G58" s="337"/>
      <c r="H58" s="337"/>
      <c r="I58" s="337"/>
      <c r="J58" s="337"/>
      <c r="K58" s="337"/>
      <c r="L58" s="338"/>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349">
        <v>200</v>
      </c>
      <c r="C61" s="350"/>
      <c r="D61" s="52"/>
      <c r="E61" s="52"/>
      <c r="F61" s="51"/>
      <c r="G61" s="62">
        <v>5</v>
      </c>
      <c r="H61" s="41"/>
      <c r="I61" s="41"/>
      <c r="J61" s="41"/>
      <c r="K61" s="41"/>
      <c r="L61" s="41"/>
    </row>
    <row r="62" spans="1:12" x14ac:dyDescent="0.2">
      <c r="A62" s="53" t="s">
        <v>163</v>
      </c>
      <c r="B62" s="80">
        <v>80</v>
      </c>
      <c r="C62" s="80">
        <v>80</v>
      </c>
      <c r="D62" s="351"/>
      <c r="E62" s="352"/>
      <c r="F62" s="352"/>
      <c r="G62" s="353"/>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351"/>
      <c r="E64" s="352"/>
      <c r="F64" s="352"/>
      <c r="G64" s="353"/>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351" t="s">
        <v>133</v>
      </c>
      <c r="B66" s="352"/>
      <c r="C66" s="352"/>
      <c r="D66" s="353"/>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329" t="s">
        <v>46</v>
      </c>
      <c r="B2" s="329"/>
      <c r="C2" s="329"/>
      <c r="D2" s="329"/>
      <c r="E2" s="329"/>
      <c r="F2" s="329"/>
      <c r="G2" s="329"/>
      <c r="H2" s="329"/>
      <c r="I2" s="329"/>
    </row>
    <row r="3" spans="1:9" ht="25.5" customHeight="1" x14ac:dyDescent="0.3">
      <c r="A3" s="86"/>
      <c r="B3" s="89"/>
      <c r="C3" s="361" t="s">
        <v>0</v>
      </c>
      <c r="D3" s="361"/>
      <c r="E3" s="361"/>
      <c r="F3" s="361"/>
      <c r="G3" s="361"/>
      <c r="H3" s="88"/>
      <c r="I3" s="6"/>
    </row>
    <row r="4" spans="1:9" s="85" customFormat="1" x14ac:dyDescent="0.3">
      <c r="A4" s="332" t="s">
        <v>1</v>
      </c>
      <c r="B4" s="363" t="s">
        <v>2</v>
      </c>
      <c r="C4" s="331" t="s">
        <v>3</v>
      </c>
      <c r="D4" s="362" t="s">
        <v>4</v>
      </c>
      <c r="E4" s="362" t="s">
        <v>5</v>
      </c>
      <c r="F4" s="366" t="s">
        <v>6</v>
      </c>
      <c r="G4" s="362" t="s">
        <v>7</v>
      </c>
      <c r="H4" s="330" t="s">
        <v>8</v>
      </c>
      <c r="I4" s="330" t="s">
        <v>9</v>
      </c>
    </row>
    <row r="5" spans="1:9" s="85" customFormat="1" ht="4.5" customHeight="1" x14ac:dyDescent="0.3">
      <c r="A5" s="332"/>
      <c r="B5" s="363"/>
      <c r="C5" s="331"/>
      <c r="D5" s="362"/>
      <c r="E5" s="362"/>
      <c r="F5" s="366"/>
      <c r="G5" s="362"/>
      <c r="H5" s="330"/>
      <c r="I5" s="330"/>
    </row>
    <row r="6" spans="1:9" s="85" customFormat="1" x14ac:dyDescent="0.3">
      <c r="A6" s="332"/>
      <c r="B6" s="90" t="s">
        <v>10</v>
      </c>
      <c r="C6" s="331"/>
      <c r="D6" s="91" t="s">
        <v>10</v>
      </c>
      <c r="E6" s="91" t="s">
        <v>10</v>
      </c>
      <c r="F6" s="92" t="s">
        <v>10</v>
      </c>
      <c r="G6" s="91" t="s">
        <v>11</v>
      </c>
      <c r="H6" s="330"/>
      <c r="I6" s="330"/>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360" t="s">
        <v>19</v>
      </c>
      <c r="B13" s="360"/>
      <c r="C13" s="360"/>
      <c r="D13" s="360"/>
      <c r="E13" s="360"/>
      <c r="F13" s="360"/>
      <c r="G13" s="360"/>
      <c r="H13" s="360"/>
      <c r="I13" s="360"/>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367" t="s">
        <v>47</v>
      </c>
      <c r="B24" s="367"/>
      <c r="C24" s="367"/>
      <c r="D24" s="367"/>
      <c r="E24" s="367"/>
      <c r="F24" s="367"/>
      <c r="G24" s="367"/>
      <c r="H24" s="367"/>
      <c r="I24" s="367"/>
    </row>
    <row r="25" spans="1:9" x14ac:dyDescent="0.3">
      <c r="A25" s="86"/>
      <c r="B25" s="89"/>
      <c r="C25" s="361" t="s">
        <v>0</v>
      </c>
      <c r="D25" s="361"/>
      <c r="E25" s="361"/>
      <c r="F25" s="361"/>
      <c r="G25" s="361"/>
      <c r="H25" s="88"/>
      <c r="I25" s="6"/>
    </row>
    <row r="26" spans="1:9" x14ac:dyDescent="0.3">
      <c r="A26" s="332" t="s">
        <v>1</v>
      </c>
      <c r="B26" s="363" t="s">
        <v>2</v>
      </c>
      <c r="C26" s="331" t="s">
        <v>3</v>
      </c>
      <c r="D26" s="362" t="s">
        <v>4</v>
      </c>
      <c r="E26" s="362" t="s">
        <v>5</v>
      </c>
      <c r="F26" s="366" t="s">
        <v>6</v>
      </c>
      <c r="G26" s="362" t="s">
        <v>7</v>
      </c>
      <c r="H26" s="330" t="s">
        <v>8</v>
      </c>
      <c r="I26" s="330" t="s">
        <v>9</v>
      </c>
    </row>
    <row r="27" spans="1:9" x14ac:dyDescent="0.3">
      <c r="A27" s="332"/>
      <c r="B27" s="363"/>
      <c r="C27" s="331"/>
      <c r="D27" s="362"/>
      <c r="E27" s="362"/>
      <c r="F27" s="366"/>
      <c r="G27" s="362"/>
      <c r="H27" s="330"/>
      <c r="I27" s="330"/>
    </row>
    <row r="28" spans="1:9" x14ac:dyDescent="0.3">
      <c r="A28" s="364"/>
      <c r="B28" s="109" t="s">
        <v>10</v>
      </c>
      <c r="C28" s="365"/>
      <c r="D28" s="111" t="s">
        <v>10</v>
      </c>
      <c r="E28" s="111" t="s">
        <v>10</v>
      </c>
      <c r="F28" s="117" t="s">
        <v>10</v>
      </c>
      <c r="G28" s="91" t="s">
        <v>11</v>
      </c>
      <c r="H28" s="330"/>
      <c r="I28" s="330"/>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360" t="s">
        <v>19</v>
      </c>
      <c r="B35" s="360"/>
      <c r="C35" s="360"/>
      <c r="D35" s="360"/>
      <c r="E35" s="360"/>
      <c r="F35" s="360"/>
      <c r="G35" s="360"/>
      <c r="H35" s="360"/>
      <c r="I35" s="360"/>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35" t="s">
        <v>178</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179</v>
      </c>
      <c r="B4" s="355"/>
      <c r="C4" s="355"/>
      <c r="D4" s="355"/>
      <c r="E4" s="355"/>
      <c r="F4" s="355"/>
      <c r="G4" s="355"/>
      <c r="H4" s="355"/>
      <c r="I4" s="355"/>
      <c r="J4" s="355"/>
      <c r="K4" s="355"/>
      <c r="L4" s="355"/>
    </row>
    <row r="5" spans="1:12" ht="13.5" customHeight="1" x14ac:dyDescent="0.2">
      <c r="A5" s="336" t="s">
        <v>264</v>
      </c>
      <c r="B5" s="337"/>
      <c r="C5" s="337"/>
      <c r="D5" s="337"/>
      <c r="E5" s="337"/>
      <c r="F5" s="337"/>
      <c r="G5" s="337"/>
      <c r="H5" s="337"/>
      <c r="I5" s="337"/>
      <c r="J5" s="337"/>
      <c r="K5" s="337"/>
      <c r="L5" s="338"/>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336" t="s">
        <v>29</v>
      </c>
      <c r="D9" s="337"/>
      <c r="E9" s="337"/>
      <c r="F9" s="338"/>
      <c r="G9" s="54">
        <f>F6+F7+F8</f>
        <v>34.450960000000002</v>
      </c>
      <c r="H9" s="52">
        <v>5.34</v>
      </c>
      <c r="I9" s="52">
        <v>11.23</v>
      </c>
      <c r="J9" s="52">
        <v>35.1</v>
      </c>
      <c r="K9" s="52">
        <v>263</v>
      </c>
      <c r="L9" s="52">
        <v>1.23</v>
      </c>
    </row>
    <row r="10" spans="1:12" s="55" customFormat="1" ht="19.5" customHeight="1" x14ac:dyDescent="0.25">
      <c r="A10" s="339" t="s">
        <v>149</v>
      </c>
      <c r="B10" s="339"/>
      <c r="C10" s="339"/>
      <c r="D10" s="339"/>
      <c r="E10" s="339"/>
      <c r="F10" s="339"/>
      <c r="G10" s="339"/>
      <c r="H10" s="339"/>
      <c r="I10" s="339"/>
      <c r="J10" s="339"/>
      <c r="K10" s="339"/>
      <c r="L10" s="339"/>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339" t="s">
        <v>144</v>
      </c>
      <c r="B12" s="339"/>
      <c r="C12" s="339"/>
      <c r="D12" s="339"/>
      <c r="E12" s="339"/>
      <c r="F12" s="339"/>
      <c r="G12" s="339"/>
      <c r="H12" s="339"/>
      <c r="I12" s="339"/>
      <c r="J12" s="339"/>
      <c r="K12" s="339"/>
      <c r="L12" s="339"/>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336" t="s">
        <v>49</v>
      </c>
      <c r="B14" s="337"/>
      <c r="C14" s="337"/>
      <c r="D14" s="337"/>
      <c r="E14" s="337"/>
      <c r="F14" s="337"/>
      <c r="G14" s="337"/>
      <c r="H14" s="337"/>
      <c r="I14" s="337"/>
      <c r="J14" s="337"/>
      <c r="K14" s="337"/>
      <c r="L14" s="338"/>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336">
        <v>200</v>
      </c>
      <c r="D18" s="337"/>
      <c r="E18" s="337"/>
      <c r="F18" s="338"/>
      <c r="G18" s="54">
        <f>F14+F15+F16+F17</f>
        <v>16.763499999999997</v>
      </c>
      <c r="H18" s="52">
        <v>5.34</v>
      </c>
      <c r="I18" s="52">
        <v>11.23</v>
      </c>
      <c r="J18" s="52">
        <v>35.1</v>
      </c>
      <c r="K18" s="52">
        <v>263</v>
      </c>
      <c r="L18" s="52">
        <v>1.23</v>
      </c>
    </row>
    <row r="19" spans="1:12" s="63" customFormat="1" ht="16.5" customHeight="1" x14ac:dyDescent="0.25">
      <c r="A19" s="346" t="s">
        <v>16</v>
      </c>
      <c r="B19" s="347"/>
      <c r="C19" s="347"/>
      <c r="D19" s="337"/>
      <c r="E19" s="337"/>
      <c r="F19" s="337"/>
      <c r="G19" s="337"/>
      <c r="H19" s="337"/>
      <c r="I19" s="337"/>
      <c r="J19" s="337"/>
      <c r="K19" s="337"/>
      <c r="L19" s="338"/>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357"/>
      <c r="B21" s="358"/>
      <c r="C21" s="358"/>
      <c r="D21" s="359"/>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341" t="s">
        <v>154</v>
      </c>
      <c r="B22" s="342"/>
      <c r="C22" s="342"/>
      <c r="D22" s="342"/>
      <c r="E22" s="342"/>
      <c r="F22" s="342"/>
      <c r="G22" s="342"/>
      <c r="H22" s="342"/>
      <c r="I22" s="342"/>
      <c r="J22" s="342"/>
      <c r="K22" s="342"/>
      <c r="L22" s="342"/>
    </row>
    <row r="23" spans="1:12" s="66" customFormat="1" x14ac:dyDescent="0.2">
      <c r="A23" s="336" t="s">
        <v>51</v>
      </c>
      <c r="B23" s="337"/>
      <c r="C23" s="337"/>
      <c r="D23" s="337"/>
      <c r="E23" s="337"/>
      <c r="F23" s="337"/>
      <c r="G23" s="337"/>
      <c r="H23" s="337"/>
      <c r="I23" s="337"/>
      <c r="J23" s="337"/>
      <c r="K23" s="337"/>
      <c r="L23" s="338"/>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344" t="s">
        <v>184</v>
      </c>
      <c r="C26" s="345"/>
      <c r="D26" s="52"/>
      <c r="E26" s="52"/>
      <c r="F26" s="51"/>
      <c r="G26" s="62">
        <v>10</v>
      </c>
      <c r="H26" s="41"/>
      <c r="I26" s="41"/>
      <c r="J26" s="41"/>
      <c r="K26" s="41"/>
      <c r="L26" s="41"/>
    </row>
    <row r="27" spans="1:12" ht="15.75" customHeight="1" x14ac:dyDescent="0.2">
      <c r="A27" s="336" t="s">
        <v>20</v>
      </c>
      <c r="B27" s="337"/>
      <c r="C27" s="337"/>
      <c r="D27" s="337"/>
      <c r="E27" s="337"/>
      <c r="F27" s="337"/>
      <c r="G27" s="337"/>
      <c r="H27" s="337"/>
      <c r="I27" s="337"/>
      <c r="J27" s="337"/>
      <c r="K27" s="337"/>
      <c r="L27" s="338"/>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344" t="s">
        <v>185</v>
      </c>
      <c r="C37" s="345"/>
      <c r="D37" s="73"/>
      <c r="E37" s="73"/>
      <c r="F37" s="74"/>
      <c r="G37" s="75">
        <v>15</v>
      </c>
      <c r="H37" s="76"/>
      <c r="I37" s="76"/>
      <c r="J37" s="76"/>
      <c r="K37" s="76"/>
      <c r="L37" s="76"/>
    </row>
    <row r="38" spans="1:12" x14ac:dyDescent="0.2">
      <c r="A38" s="336" t="s">
        <v>188</v>
      </c>
      <c r="B38" s="337"/>
      <c r="C38" s="337"/>
      <c r="D38" s="337"/>
      <c r="E38" s="337"/>
      <c r="F38" s="337"/>
      <c r="G38" s="337"/>
      <c r="H38" s="337"/>
      <c r="I38" s="337"/>
      <c r="J38" s="337"/>
      <c r="K38" s="337"/>
      <c r="L38" s="338"/>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344">
        <v>180</v>
      </c>
      <c r="C42" s="345"/>
      <c r="D42" s="73"/>
      <c r="E42" s="73"/>
      <c r="F42" s="74"/>
      <c r="G42" s="74">
        <v>15</v>
      </c>
      <c r="H42" s="76"/>
      <c r="I42" s="76"/>
      <c r="J42" s="76"/>
      <c r="K42" s="76"/>
      <c r="L42" s="76"/>
    </row>
    <row r="43" spans="1:12" x14ac:dyDescent="0.2">
      <c r="A43" s="346" t="s">
        <v>195</v>
      </c>
      <c r="B43" s="347"/>
      <c r="C43" s="347"/>
      <c r="D43" s="347"/>
      <c r="E43" s="347"/>
      <c r="F43" s="347"/>
      <c r="G43" s="347"/>
      <c r="H43" s="347"/>
      <c r="I43" s="347"/>
      <c r="J43" s="347"/>
      <c r="K43" s="347"/>
      <c r="L43" s="348"/>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344">
        <v>100</v>
      </c>
      <c r="C54" s="345"/>
      <c r="D54" s="73"/>
      <c r="E54" s="73"/>
      <c r="F54" s="74"/>
      <c r="G54" s="75">
        <v>35</v>
      </c>
      <c r="H54" s="131"/>
      <c r="I54" s="76"/>
      <c r="J54" s="76"/>
      <c r="K54" s="76"/>
      <c r="L54" s="76"/>
    </row>
    <row r="55" spans="1:12" x14ac:dyDescent="0.2">
      <c r="A55" s="336" t="s">
        <v>23</v>
      </c>
      <c r="B55" s="337"/>
      <c r="C55" s="337"/>
      <c r="D55" s="337"/>
      <c r="E55" s="337"/>
      <c r="F55" s="337"/>
      <c r="G55" s="337"/>
      <c r="H55" s="337"/>
      <c r="I55" s="337"/>
      <c r="J55" s="337"/>
      <c r="K55" s="337"/>
      <c r="L55" s="338"/>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349">
        <v>200</v>
      </c>
      <c r="C58" s="350"/>
      <c r="D58" s="52"/>
      <c r="E58" s="52"/>
      <c r="F58" s="51"/>
      <c r="G58" s="62">
        <v>5</v>
      </c>
      <c r="H58" s="41"/>
      <c r="I58" s="41"/>
      <c r="J58" s="41"/>
      <c r="K58" s="41"/>
      <c r="L58" s="41"/>
    </row>
    <row r="59" spans="1:12" x14ac:dyDescent="0.2">
      <c r="A59" s="53" t="s">
        <v>163</v>
      </c>
      <c r="B59" s="80">
        <v>80</v>
      </c>
      <c r="C59" s="80">
        <v>80</v>
      </c>
      <c r="D59" s="351"/>
      <c r="E59" s="352"/>
      <c r="F59" s="352"/>
      <c r="G59" s="353"/>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351"/>
      <c r="E61" s="352"/>
      <c r="F61" s="352"/>
      <c r="G61" s="353"/>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351" t="s">
        <v>133</v>
      </c>
      <c r="B63" s="352"/>
      <c r="C63" s="352"/>
      <c r="D63" s="353"/>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370" t="s">
        <v>103</v>
      </c>
      <c r="B2" s="370"/>
      <c r="C2" s="370"/>
      <c r="D2" s="370"/>
      <c r="E2" s="370"/>
      <c r="F2" s="370"/>
      <c r="G2" s="370"/>
      <c r="H2" s="370"/>
      <c r="I2" s="370"/>
    </row>
    <row r="3" spans="1:10" ht="25.5" customHeight="1" x14ac:dyDescent="0.3">
      <c r="A3" s="132"/>
      <c r="B3" s="7"/>
      <c r="C3" s="333" t="s">
        <v>0</v>
      </c>
      <c r="D3" s="333"/>
      <c r="E3" s="333"/>
      <c r="F3" s="333"/>
      <c r="G3" s="333"/>
      <c r="H3" s="6"/>
      <c r="I3" s="6"/>
    </row>
    <row r="4" spans="1:10" x14ac:dyDescent="0.3">
      <c r="A4" s="332" t="s">
        <v>1</v>
      </c>
      <c r="B4" s="331" t="s">
        <v>2</v>
      </c>
      <c r="C4" s="331" t="s">
        <v>3</v>
      </c>
      <c r="D4" s="332" t="s">
        <v>4</v>
      </c>
      <c r="E4" s="332" t="s">
        <v>5</v>
      </c>
      <c r="F4" s="330" t="s">
        <v>6</v>
      </c>
      <c r="G4" s="332" t="s">
        <v>7</v>
      </c>
      <c r="H4" s="330" t="s">
        <v>8</v>
      </c>
      <c r="I4" s="330" t="s">
        <v>9</v>
      </c>
    </row>
    <row r="5" spans="1:10" x14ac:dyDescent="0.3">
      <c r="A5" s="332"/>
      <c r="B5" s="331"/>
      <c r="C5" s="331"/>
      <c r="D5" s="332"/>
      <c r="E5" s="332"/>
      <c r="F5" s="330"/>
      <c r="G5" s="332"/>
      <c r="H5" s="330"/>
      <c r="I5" s="330"/>
    </row>
    <row r="6" spans="1:10" x14ac:dyDescent="0.3">
      <c r="A6" s="332"/>
      <c r="B6" s="9" t="s">
        <v>10</v>
      </c>
      <c r="C6" s="331"/>
      <c r="D6" s="10" t="s">
        <v>10</v>
      </c>
      <c r="E6" s="10" t="s">
        <v>10</v>
      </c>
      <c r="F6" s="11" t="s">
        <v>10</v>
      </c>
      <c r="G6" s="10" t="s">
        <v>11</v>
      </c>
      <c r="H6" s="330"/>
      <c r="I6" s="330"/>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368" t="s">
        <v>19</v>
      </c>
      <c r="B12" s="328"/>
      <c r="C12" s="328"/>
      <c r="D12" s="328"/>
      <c r="E12" s="328"/>
      <c r="F12" s="328"/>
      <c r="G12" s="328"/>
      <c r="H12" s="328"/>
      <c r="I12" s="369"/>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370" t="s">
        <v>125</v>
      </c>
      <c r="B23" s="370"/>
      <c r="C23" s="370"/>
      <c r="D23" s="370"/>
      <c r="E23" s="370"/>
      <c r="F23" s="370"/>
      <c r="G23" s="370"/>
      <c r="H23" s="370"/>
      <c r="I23" s="370"/>
    </row>
    <row r="24" spans="1:10" x14ac:dyDescent="0.3">
      <c r="A24" s="132"/>
      <c r="B24" s="7"/>
      <c r="C24" s="333" t="s">
        <v>0</v>
      </c>
      <c r="D24" s="333"/>
      <c r="E24" s="333"/>
      <c r="F24" s="333"/>
      <c r="G24" s="333"/>
      <c r="H24" s="6"/>
      <c r="I24" s="6"/>
    </row>
    <row r="25" spans="1:10" x14ac:dyDescent="0.3">
      <c r="A25" s="332" t="s">
        <v>1</v>
      </c>
      <c r="B25" s="331" t="s">
        <v>2</v>
      </c>
      <c r="C25" s="331" t="s">
        <v>3</v>
      </c>
      <c r="D25" s="332" t="s">
        <v>4</v>
      </c>
      <c r="E25" s="332" t="s">
        <v>5</v>
      </c>
      <c r="F25" s="330" t="s">
        <v>6</v>
      </c>
      <c r="G25" s="332" t="s">
        <v>7</v>
      </c>
      <c r="H25" s="330" t="s">
        <v>8</v>
      </c>
      <c r="I25" s="330" t="s">
        <v>9</v>
      </c>
    </row>
    <row r="26" spans="1:10" x14ac:dyDescent="0.3">
      <c r="A26" s="332"/>
      <c r="B26" s="331"/>
      <c r="C26" s="331"/>
      <c r="D26" s="332"/>
      <c r="E26" s="332"/>
      <c r="F26" s="330"/>
      <c r="G26" s="332"/>
      <c r="H26" s="330"/>
      <c r="I26" s="330"/>
    </row>
    <row r="27" spans="1:10" x14ac:dyDescent="0.3">
      <c r="A27" s="332"/>
      <c r="B27" s="9" t="s">
        <v>10</v>
      </c>
      <c r="C27" s="331"/>
      <c r="D27" s="10" t="s">
        <v>10</v>
      </c>
      <c r="E27" s="10" t="s">
        <v>10</v>
      </c>
      <c r="F27" s="11" t="s">
        <v>10</v>
      </c>
      <c r="G27" s="10" t="s">
        <v>11</v>
      </c>
      <c r="H27" s="330"/>
      <c r="I27" s="330"/>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368" t="s">
        <v>19</v>
      </c>
      <c r="B33" s="328"/>
      <c r="C33" s="328"/>
      <c r="D33" s="328"/>
      <c r="E33" s="328"/>
      <c r="F33" s="328"/>
      <c r="G33" s="328"/>
      <c r="H33" s="328"/>
      <c r="I33" s="369"/>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35" t="s">
        <v>196</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221</v>
      </c>
      <c r="B4" s="355"/>
      <c r="C4" s="355"/>
      <c r="D4" s="355"/>
      <c r="E4" s="355"/>
      <c r="F4" s="355"/>
      <c r="G4" s="355"/>
      <c r="H4" s="355"/>
      <c r="I4" s="355"/>
      <c r="J4" s="355"/>
      <c r="K4" s="355"/>
      <c r="L4" s="355"/>
    </row>
    <row r="5" spans="1:12" ht="13.5" customHeight="1" x14ac:dyDescent="0.2">
      <c r="A5" s="336" t="s">
        <v>78</v>
      </c>
      <c r="B5" s="337"/>
      <c r="C5" s="337"/>
      <c r="D5" s="337"/>
      <c r="E5" s="337"/>
      <c r="F5" s="337"/>
      <c r="G5" s="337"/>
      <c r="H5" s="337"/>
      <c r="I5" s="337"/>
      <c r="J5" s="337"/>
      <c r="K5" s="337"/>
      <c r="L5" s="338"/>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346" t="s">
        <v>29</v>
      </c>
      <c r="D13" s="337"/>
      <c r="E13" s="337"/>
      <c r="F13" s="338"/>
      <c r="G13" s="54">
        <f>SUM(F6:F12)</f>
        <v>31.012982999999998</v>
      </c>
      <c r="H13" s="52">
        <v>5.34</v>
      </c>
      <c r="I13" s="52">
        <v>11.23</v>
      </c>
      <c r="J13" s="52">
        <v>35.1</v>
      </c>
      <c r="K13" s="52">
        <v>263</v>
      </c>
      <c r="L13" s="52">
        <v>1.23</v>
      </c>
    </row>
    <row r="14" spans="1:12" ht="18.75" customHeight="1" x14ac:dyDescent="0.2">
      <c r="A14" s="336" t="s">
        <v>199</v>
      </c>
      <c r="B14" s="337"/>
      <c r="C14" s="337"/>
      <c r="D14" s="337"/>
      <c r="E14" s="337"/>
      <c r="F14" s="337"/>
      <c r="G14" s="337"/>
      <c r="H14" s="337"/>
      <c r="I14" s="337"/>
      <c r="J14" s="337"/>
      <c r="K14" s="337"/>
      <c r="L14" s="338"/>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336">
        <v>200</v>
      </c>
      <c r="D18" s="337"/>
      <c r="E18" s="337"/>
      <c r="F18" s="338"/>
      <c r="G18" s="54">
        <f>F15+F16+F17</f>
        <v>19.082249999999998</v>
      </c>
      <c r="H18" s="52">
        <v>5.34</v>
      </c>
      <c r="I18" s="52">
        <v>11.23</v>
      </c>
      <c r="J18" s="52">
        <v>35.1</v>
      </c>
      <c r="K18" s="52">
        <v>263</v>
      </c>
      <c r="L18" s="52">
        <v>1.23</v>
      </c>
    </row>
    <row r="19" spans="1:12" s="63" customFormat="1" ht="16.5" customHeight="1" x14ac:dyDescent="0.25">
      <c r="A19" s="346" t="s">
        <v>16</v>
      </c>
      <c r="B19" s="347"/>
      <c r="C19" s="347"/>
      <c r="D19" s="337"/>
      <c r="E19" s="337"/>
      <c r="F19" s="337"/>
      <c r="G19" s="337"/>
      <c r="H19" s="337"/>
      <c r="I19" s="337"/>
      <c r="J19" s="337"/>
      <c r="K19" s="337"/>
      <c r="L19" s="338"/>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336" t="s">
        <v>65</v>
      </c>
      <c r="B21" s="337"/>
      <c r="C21" s="337"/>
      <c r="D21" s="337"/>
      <c r="E21" s="337"/>
      <c r="F21" s="337"/>
      <c r="G21" s="337"/>
      <c r="H21" s="337"/>
      <c r="I21" s="337"/>
      <c r="J21" s="337"/>
      <c r="K21" s="337"/>
      <c r="L21" s="338"/>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357"/>
      <c r="B23" s="358"/>
      <c r="C23" s="358"/>
      <c r="D23" s="359"/>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341" t="s">
        <v>154</v>
      </c>
      <c r="B24" s="342"/>
      <c r="C24" s="342"/>
      <c r="D24" s="342"/>
      <c r="E24" s="342"/>
      <c r="F24" s="342"/>
      <c r="G24" s="342"/>
      <c r="H24" s="342"/>
      <c r="I24" s="342"/>
      <c r="J24" s="342"/>
      <c r="K24" s="342"/>
      <c r="L24" s="342"/>
    </row>
    <row r="25" spans="1:12" s="66" customFormat="1" x14ac:dyDescent="0.2">
      <c r="A25" s="336" t="s">
        <v>36</v>
      </c>
      <c r="B25" s="337"/>
      <c r="C25" s="337"/>
      <c r="D25" s="337"/>
      <c r="E25" s="337"/>
      <c r="F25" s="337"/>
      <c r="G25" s="337"/>
      <c r="H25" s="337"/>
      <c r="I25" s="337"/>
      <c r="J25" s="337"/>
      <c r="K25" s="337"/>
      <c r="L25" s="338"/>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344" t="s">
        <v>186</v>
      </c>
      <c r="C32" s="345"/>
      <c r="D32" s="52"/>
      <c r="E32" s="52"/>
      <c r="F32" s="51"/>
      <c r="G32" s="62">
        <v>10</v>
      </c>
      <c r="H32" s="41"/>
      <c r="I32" s="41"/>
      <c r="J32" s="41"/>
      <c r="K32" s="41"/>
      <c r="L32" s="41"/>
    </row>
    <row r="33" spans="1:12" ht="15.75" customHeight="1" x14ac:dyDescent="0.2">
      <c r="A33" s="336" t="s">
        <v>83</v>
      </c>
      <c r="B33" s="337"/>
      <c r="C33" s="337"/>
      <c r="D33" s="337"/>
      <c r="E33" s="337"/>
      <c r="F33" s="337"/>
      <c r="G33" s="337"/>
      <c r="H33" s="337"/>
      <c r="I33" s="337"/>
      <c r="J33" s="337"/>
      <c r="K33" s="337"/>
      <c r="L33" s="338"/>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371" t="s">
        <v>185</v>
      </c>
      <c r="C42" s="371"/>
      <c r="D42" s="52"/>
      <c r="E42" s="52"/>
      <c r="F42" s="51"/>
      <c r="G42" s="62">
        <v>15</v>
      </c>
      <c r="H42" s="41"/>
      <c r="I42" s="41"/>
      <c r="J42" s="41"/>
      <c r="K42" s="41"/>
      <c r="L42" s="41"/>
    </row>
    <row r="43" spans="1:12" x14ac:dyDescent="0.2">
      <c r="A43" s="336" t="s">
        <v>84</v>
      </c>
      <c r="B43" s="337"/>
      <c r="C43" s="337"/>
      <c r="D43" s="337"/>
      <c r="E43" s="337"/>
      <c r="F43" s="337"/>
      <c r="G43" s="337"/>
      <c r="H43" s="337"/>
      <c r="I43" s="337"/>
      <c r="J43" s="337"/>
      <c r="K43" s="337"/>
      <c r="L43" s="338"/>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344" t="s">
        <v>205</v>
      </c>
      <c r="C52" s="345"/>
      <c r="D52" s="73"/>
      <c r="E52" s="73"/>
      <c r="F52" s="74"/>
      <c r="G52" s="74">
        <v>15</v>
      </c>
      <c r="H52" s="76"/>
      <c r="I52" s="76"/>
      <c r="J52" s="76"/>
      <c r="K52" s="76"/>
      <c r="L52" s="76"/>
    </row>
    <row r="53" spans="1:12" x14ac:dyDescent="0.2">
      <c r="A53" s="346" t="s">
        <v>88</v>
      </c>
      <c r="B53" s="347"/>
      <c r="C53" s="347"/>
      <c r="D53" s="347"/>
      <c r="E53" s="347"/>
      <c r="F53" s="347"/>
      <c r="G53" s="347"/>
      <c r="H53" s="347"/>
      <c r="I53" s="347"/>
      <c r="J53" s="347"/>
      <c r="K53" s="347"/>
      <c r="L53" s="348"/>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344">
        <v>100</v>
      </c>
      <c r="C62" s="345"/>
      <c r="D62" s="73"/>
      <c r="E62" s="73"/>
      <c r="F62" s="74"/>
      <c r="G62" s="75">
        <v>35</v>
      </c>
      <c r="H62" s="76"/>
      <c r="I62" s="76"/>
      <c r="J62" s="76"/>
      <c r="K62" s="76"/>
      <c r="L62" s="76"/>
    </row>
    <row r="63" spans="1:12" x14ac:dyDescent="0.2">
      <c r="A63" s="336" t="s">
        <v>23</v>
      </c>
      <c r="B63" s="337"/>
      <c r="C63" s="337"/>
      <c r="D63" s="337"/>
      <c r="E63" s="337"/>
      <c r="F63" s="337"/>
      <c r="G63" s="337"/>
      <c r="H63" s="337"/>
      <c r="I63" s="337"/>
      <c r="J63" s="337"/>
      <c r="K63" s="337"/>
      <c r="L63" s="338"/>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349">
        <v>200</v>
      </c>
      <c r="C66" s="350"/>
      <c r="D66" s="52"/>
      <c r="E66" s="52"/>
      <c r="F66" s="51"/>
      <c r="G66" s="62">
        <v>5</v>
      </c>
      <c r="H66" s="41"/>
      <c r="I66" s="41"/>
      <c r="J66" s="41"/>
      <c r="K66" s="41"/>
      <c r="L66" s="41"/>
    </row>
    <row r="67" spans="1:12" x14ac:dyDescent="0.2">
      <c r="A67" s="53" t="s">
        <v>163</v>
      </c>
      <c r="B67" s="80">
        <v>80</v>
      </c>
      <c r="C67" s="80">
        <v>80</v>
      </c>
      <c r="D67" s="351"/>
      <c r="E67" s="352"/>
      <c r="F67" s="352"/>
      <c r="G67" s="353"/>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351"/>
      <c r="E69" s="352"/>
      <c r="F69" s="352"/>
      <c r="G69" s="353"/>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351" t="s">
        <v>133</v>
      </c>
      <c r="B71" s="352"/>
      <c r="C71" s="352"/>
      <c r="D71" s="353"/>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370" t="s">
        <v>126</v>
      </c>
      <c r="B2" s="370"/>
      <c r="C2" s="370"/>
      <c r="D2" s="370"/>
      <c r="E2" s="370"/>
      <c r="F2" s="370"/>
      <c r="G2" s="370"/>
      <c r="H2" s="370"/>
      <c r="I2" s="370"/>
    </row>
    <row r="3" spans="1:10" ht="25.5" customHeight="1" x14ac:dyDescent="0.3">
      <c r="A3" s="132"/>
      <c r="B3" s="7"/>
      <c r="C3" s="333" t="s">
        <v>0</v>
      </c>
      <c r="D3" s="333"/>
      <c r="E3" s="333"/>
      <c r="F3" s="333"/>
      <c r="G3" s="333"/>
      <c r="H3" s="6"/>
      <c r="I3" s="6"/>
    </row>
    <row r="4" spans="1:10" x14ac:dyDescent="0.3">
      <c r="A4" s="332" t="s">
        <v>1</v>
      </c>
      <c r="B4" s="331" t="s">
        <v>2</v>
      </c>
      <c r="C4" s="331" t="s">
        <v>3</v>
      </c>
      <c r="D4" s="332" t="s">
        <v>4</v>
      </c>
      <c r="E4" s="332" t="s">
        <v>5</v>
      </c>
      <c r="F4" s="330" t="s">
        <v>6</v>
      </c>
      <c r="G4" s="332" t="s">
        <v>7</v>
      </c>
      <c r="H4" s="330" t="s">
        <v>8</v>
      </c>
      <c r="I4" s="330" t="s">
        <v>9</v>
      </c>
    </row>
    <row r="5" spans="1:10" x14ac:dyDescent="0.3">
      <c r="A5" s="332"/>
      <c r="B5" s="331"/>
      <c r="C5" s="331"/>
      <c r="D5" s="332"/>
      <c r="E5" s="332"/>
      <c r="F5" s="330"/>
      <c r="G5" s="332"/>
      <c r="H5" s="330"/>
      <c r="I5" s="330"/>
    </row>
    <row r="6" spans="1:10" x14ac:dyDescent="0.3">
      <c r="A6" s="332"/>
      <c r="B6" s="9" t="s">
        <v>10</v>
      </c>
      <c r="C6" s="331"/>
      <c r="D6" s="10" t="s">
        <v>10</v>
      </c>
      <c r="E6" s="10" t="s">
        <v>10</v>
      </c>
      <c r="F6" s="11" t="s">
        <v>10</v>
      </c>
      <c r="G6" s="10" t="s">
        <v>11</v>
      </c>
      <c r="H6" s="330"/>
      <c r="I6" s="330"/>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368" t="s">
        <v>19</v>
      </c>
      <c r="B13" s="328"/>
      <c r="C13" s="328"/>
      <c r="D13" s="328"/>
      <c r="E13" s="328"/>
      <c r="F13" s="328"/>
      <c r="G13" s="328"/>
      <c r="H13" s="328"/>
      <c r="I13" s="369"/>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370" t="s">
        <v>127</v>
      </c>
      <c r="B24" s="370"/>
      <c r="C24" s="370"/>
      <c r="D24" s="370"/>
      <c r="E24" s="370"/>
      <c r="F24" s="370"/>
      <c r="G24" s="370"/>
      <c r="H24" s="370"/>
      <c r="I24" s="370"/>
    </row>
    <row r="25" spans="1:10" x14ac:dyDescent="0.3">
      <c r="A25" s="132"/>
      <c r="B25" s="7"/>
      <c r="C25" s="333" t="s">
        <v>0</v>
      </c>
      <c r="D25" s="333"/>
      <c r="E25" s="333"/>
      <c r="F25" s="333"/>
      <c r="G25" s="333"/>
      <c r="H25" s="6"/>
      <c r="I25" s="6"/>
    </row>
    <row r="26" spans="1:10" x14ac:dyDescent="0.3">
      <c r="A26" s="332" t="s">
        <v>1</v>
      </c>
      <c r="B26" s="331" t="s">
        <v>2</v>
      </c>
      <c r="C26" s="331" t="s">
        <v>3</v>
      </c>
      <c r="D26" s="332" t="s">
        <v>4</v>
      </c>
      <c r="E26" s="332" t="s">
        <v>5</v>
      </c>
      <c r="F26" s="330" t="s">
        <v>6</v>
      </c>
      <c r="G26" s="332" t="s">
        <v>7</v>
      </c>
      <c r="H26" s="330" t="s">
        <v>8</v>
      </c>
      <c r="I26" s="330" t="s">
        <v>9</v>
      </c>
    </row>
    <row r="27" spans="1:10" x14ac:dyDescent="0.3">
      <c r="A27" s="332"/>
      <c r="B27" s="331"/>
      <c r="C27" s="331"/>
      <c r="D27" s="332"/>
      <c r="E27" s="332"/>
      <c r="F27" s="330"/>
      <c r="G27" s="332"/>
      <c r="H27" s="330"/>
      <c r="I27" s="330"/>
    </row>
    <row r="28" spans="1:10" x14ac:dyDescent="0.3">
      <c r="A28" s="332"/>
      <c r="B28" s="9" t="s">
        <v>10</v>
      </c>
      <c r="C28" s="331"/>
      <c r="D28" s="10" t="s">
        <v>10</v>
      </c>
      <c r="E28" s="10" t="s">
        <v>10</v>
      </c>
      <c r="F28" s="11" t="s">
        <v>10</v>
      </c>
      <c r="G28" s="10" t="s">
        <v>11</v>
      </c>
      <c r="H28" s="330"/>
      <c r="I28" s="330"/>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368" t="s">
        <v>19</v>
      </c>
      <c r="B35" s="328"/>
      <c r="C35" s="328"/>
      <c r="D35" s="328"/>
      <c r="E35" s="328"/>
      <c r="F35" s="328"/>
      <c r="G35" s="328"/>
      <c r="H35" s="328"/>
      <c r="I35" s="369"/>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35" t="s">
        <v>209</v>
      </c>
      <c r="B1" s="335"/>
      <c r="C1" s="335"/>
      <c r="D1" s="335"/>
      <c r="E1" s="335"/>
      <c r="F1" s="335"/>
      <c r="G1" s="335"/>
      <c r="H1" s="335"/>
      <c r="I1" s="335"/>
      <c r="J1" s="335" t="s">
        <v>208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210</v>
      </c>
      <c r="B4" s="355"/>
      <c r="C4" s="355"/>
      <c r="D4" s="355"/>
      <c r="E4" s="355"/>
      <c r="F4" s="355"/>
      <c r="G4" s="355"/>
      <c r="H4" s="355"/>
      <c r="I4" s="355"/>
      <c r="J4" s="355"/>
      <c r="K4" s="355"/>
      <c r="L4" s="355"/>
    </row>
    <row r="5" spans="1:12" ht="13.5" customHeight="1" x14ac:dyDescent="0.2">
      <c r="A5" s="336" t="s">
        <v>59</v>
      </c>
      <c r="B5" s="337"/>
      <c r="C5" s="337"/>
      <c r="D5" s="337"/>
      <c r="E5" s="337"/>
      <c r="F5" s="337"/>
      <c r="G5" s="337"/>
      <c r="H5" s="337"/>
      <c r="I5" s="337"/>
      <c r="J5" s="337"/>
      <c r="K5" s="337"/>
      <c r="L5" s="338"/>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46" t="s">
        <v>29</v>
      </c>
      <c r="D10" s="337"/>
      <c r="E10" s="337"/>
      <c r="F10" s="338"/>
      <c r="G10" s="54">
        <f>SUM(F6:F9)</f>
        <v>19.576215000000001</v>
      </c>
      <c r="H10" s="52">
        <v>5.34</v>
      </c>
      <c r="I10" s="52">
        <v>11.23</v>
      </c>
      <c r="J10" s="52">
        <v>35.1</v>
      </c>
      <c r="K10" s="52">
        <v>263</v>
      </c>
      <c r="L10" s="52">
        <v>1.23</v>
      </c>
    </row>
    <row r="11" spans="1:12" s="55" customFormat="1" ht="19.5" customHeight="1" x14ac:dyDescent="0.25">
      <c r="A11" s="339" t="s">
        <v>61</v>
      </c>
      <c r="B11" s="339"/>
      <c r="C11" s="339"/>
      <c r="D11" s="339"/>
      <c r="E11" s="339"/>
      <c r="F11" s="339"/>
      <c r="G11" s="339"/>
      <c r="H11" s="339"/>
      <c r="I11" s="339"/>
      <c r="J11" s="339"/>
      <c r="K11" s="339"/>
      <c r="L11" s="339"/>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372" t="s">
        <v>212</v>
      </c>
      <c r="D19" s="373"/>
      <c r="E19" s="373"/>
      <c r="F19" s="374"/>
      <c r="G19" s="160">
        <f>F12+F13+F14+F15+F16+F17+F18</f>
        <v>39.019724999999994</v>
      </c>
      <c r="H19" s="73">
        <v>5.34</v>
      </c>
      <c r="I19" s="73">
        <v>11.23</v>
      </c>
      <c r="J19" s="73">
        <v>35.1</v>
      </c>
      <c r="K19" s="73">
        <v>263</v>
      </c>
      <c r="L19" s="52">
        <v>1.23</v>
      </c>
    </row>
    <row r="20" spans="1:12" s="66" customFormat="1" ht="15.75" customHeight="1" x14ac:dyDescent="0.2">
      <c r="A20" s="336" t="s">
        <v>51</v>
      </c>
      <c r="B20" s="337"/>
      <c r="C20" s="337"/>
      <c r="D20" s="337"/>
      <c r="E20" s="337"/>
      <c r="F20" s="337"/>
      <c r="G20" s="337"/>
      <c r="H20" s="337"/>
      <c r="I20" s="337"/>
      <c r="J20" s="337"/>
      <c r="K20" s="337"/>
      <c r="L20" s="338"/>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344">
        <v>60</v>
      </c>
      <c r="C22" s="345"/>
      <c r="D22" s="73"/>
      <c r="E22" s="52"/>
      <c r="F22" s="51"/>
      <c r="G22" s="62">
        <f>F21</f>
        <v>5.4918000000000005</v>
      </c>
      <c r="H22" s="41"/>
      <c r="I22" s="41"/>
      <c r="J22" s="41"/>
      <c r="K22" s="41"/>
      <c r="L22" s="41"/>
    </row>
    <row r="23" spans="1:12" ht="18.75" customHeight="1" x14ac:dyDescent="0.2">
      <c r="A23" s="336" t="s">
        <v>151</v>
      </c>
      <c r="B23" s="337"/>
      <c r="C23" s="337"/>
      <c r="D23" s="337"/>
      <c r="E23" s="337"/>
      <c r="F23" s="337"/>
      <c r="G23" s="337"/>
      <c r="H23" s="337"/>
      <c r="I23" s="337"/>
      <c r="J23" s="337"/>
      <c r="K23" s="337"/>
      <c r="L23" s="338"/>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336">
        <v>200</v>
      </c>
      <c r="D27" s="337"/>
      <c r="E27" s="337"/>
      <c r="F27" s="338"/>
      <c r="G27" s="54">
        <f>F24+F25+F26</f>
        <v>4.2322500000000005</v>
      </c>
      <c r="H27" s="52">
        <v>5.34</v>
      </c>
      <c r="I27" s="52">
        <v>11.23</v>
      </c>
      <c r="J27" s="52">
        <v>35.1</v>
      </c>
      <c r="K27" s="52">
        <v>263</v>
      </c>
      <c r="L27" s="52">
        <v>1.23</v>
      </c>
    </row>
    <row r="28" spans="1:12" s="63" customFormat="1" ht="16.5" customHeight="1" x14ac:dyDescent="0.25">
      <c r="A28" s="346" t="s">
        <v>16</v>
      </c>
      <c r="B28" s="347"/>
      <c r="C28" s="347"/>
      <c r="D28" s="337"/>
      <c r="E28" s="337"/>
      <c r="F28" s="337"/>
      <c r="G28" s="337"/>
      <c r="H28" s="337"/>
      <c r="I28" s="337"/>
      <c r="J28" s="337"/>
      <c r="K28" s="337"/>
      <c r="L28" s="338"/>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357"/>
      <c r="B30" s="358"/>
      <c r="C30" s="358"/>
      <c r="D30" s="359"/>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341" t="s">
        <v>154</v>
      </c>
      <c r="B31" s="342"/>
      <c r="C31" s="342"/>
      <c r="D31" s="342"/>
      <c r="E31" s="342"/>
      <c r="F31" s="342"/>
      <c r="G31" s="342"/>
      <c r="H31" s="342"/>
      <c r="I31" s="342"/>
      <c r="J31" s="342"/>
      <c r="K31" s="342"/>
      <c r="L31" s="342"/>
    </row>
    <row r="32" spans="1:12" s="66" customFormat="1" x14ac:dyDescent="0.2">
      <c r="A32" s="336" t="s">
        <v>67</v>
      </c>
      <c r="B32" s="337"/>
      <c r="C32" s="337"/>
      <c r="D32" s="337"/>
      <c r="E32" s="337"/>
      <c r="F32" s="337"/>
      <c r="G32" s="337"/>
      <c r="H32" s="337"/>
      <c r="I32" s="337"/>
      <c r="J32" s="337"/>
      <c r="K32" s="337"/>
      <c r="L32" s="338"/>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344" t="s">
        <v>186</v>
      </c>
      <c r="C37" s="345"/>
      <c r="D37" s="52"/>
      <c r="E37" s="52"/>
      <c r="F37" s="51"/>
      <c r="G37" s="62">
        <v>10</v>
      </c>
      <c r="H37" s="41"/>
      <c r="I37" s="41"/>
      <c r="J37" s="41"/>
      <c r="K37" s="41"/>
      <c r="L37" s="41"/>
    </row>
    <row r="38" spans="1:12" ht="15.75" customHeight="1" x14ac:dyDescent="0.2">
      <c r="A38" s="336" t="s">
        <v>70</v>
      </c>
      <c r="B38" s="337"/>
      <c r="C38" s="337"/>
      <c r="D38" s="337"/>
      <c r="E38" s="337"/>
      <c r="F38" s="337"/>
      <c r="G38" s="337"/>
      <c r="H38" s="337"/>
      <c r="I38" s="337"/>
      <c r="J38" s="337"/>
      <c r="K38" s="337"/>
      <c r="L38" s="338"/>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371" t="s">
        <v>185</v>
      </c>
      <c r="C46" s="371"/>
      <c r="D46" s="52"/>
      <c r="E46" s="52"/>
      <c r="F46" s="51"/>
      <c r="G46" s="62">
        <v>15</v>
      </c>
      <c r="H46" s="41"/>
      <c r="I46" s="41"/>
      <c r="J46" s="41"/>
      <c r="K46" s="41"/>
      <c r="L46" s="41"/>
    </row>
    <row r="47" spans="1:12" x14ac:dyDescent="0.2">
      <c r="A47" s="336" t="s">
        <v>213</v>
      </c>
      <c r="B47" s="337"/>
      <c r="C47" s="337"/>
      <c r="D47" s="337"/>
      <c r="E47" s="337"/>
      <c r="F47" s="337"/>
      <c r="G47" s="337"/>
      <c r="H47" s="337"/>
      <c r="I47" s="337"/>
      <c r="J47" s="337"/>
      <c r="K47" s="337"/>
      <c r="L47" s="338"/>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371" t="s">
        <v>187</v>
      </c>
      <c r="C51" s="371"/>
      <c r="D51" s="52"/>
      <c r="E51" s="52"/>
      <c r="F51" s="51"/>
      <c r="G51" s="51">
        <v>15</v>
      </c>
      <c r="H51" s="41"/>
      <c r="I51" s="41"/>
      <c r="J51" s="41"/>
      <c r="K51" s="41"/>
      <c r="L51" s="41"/>
    </row>
    <row r="52" spans="1:12" x14ac:dyDescent="0.2">
      <c r="A52" s="346" t="s">
        <v>206</v>
      </c>
      <c r="B52" s="347"/>
      <c r="C52" s="347"/>
      <c r="D52" s="347"/>
      <c r="E52" s="347"/>
      <c r="F52" s="347"/>
      <c r="G52" s="347"/>
      <c r="H52" s="347"/>
      <c r="I52" s="347"/>
      <c r="J52" s="347"/>
      <c r="K52" s="347"/>
      <c r="L52" s="348"/>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344" t="s">
        <v>214</v>
      </c>
      <c r="C56" s="345"/>
      <c r="D56" s="73"/>
      <c r="E56" s="73"/>
      <c r="F56" s="74"/>
      <c r="G56" s="75">
        <v>35</v>
      </c>
      <c r="H56" s="76"/>
      <c r="I56" s="76"/>
      <c r="J56" s="76"/>
      <c r="K56" s="76"/>
      <c r="L56" s="76"/>
    </row>
    <row r="57" spans="1:12" x14ac:dyDescent="0.2">
      <c r="A57" s="336" t="s">
        <v>23</v>
      </c>
      <c r="B57" s="337"/>
      <c r="C57" s="337"/>
      <c r="D57" s="337"/>
      <c r="E57" s="337"/>
      <c r="F57" s="337"/>
      <c r="G57" s="337"/>
      <c r="H57" s="337"/>
      <c r="I57" s="337"/>
      <c r="J57" s="337"/>
      <c r="K57" s="337"/>
      <c r="L57" s="338"/>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349">
        <v>200</v>
      </c>
      <c r="C60" s="350"/>
      <c r="D60" s="52"/>
      <c r="E60" s="52"/>
      <c r="F60" s="51"/>
      <c r="G60" s="62">
        <v>5</v>
      </c>
      <c r="H60" s="41"/>
      <c r="I60" s="41"/>
      <c r="J60" s="41"/>
      <c r="K60" s="41"/>
      <c r="L60" s="41"/>
    </row>
    <row r="61" spans="1:12" x14ac:dyDescent="0.2">
      <c r="A61" s="53" t="s">
        <v>163</v>
      </c>
      <c r="B61" s="80">
        <v>80</v>
      </c>
      <c r="C61" s="80">
        <v>80</v>
      </c>
      <c r="D61" s="351"/>
      <c r="E61" s="352"/>
      <c r="F61" s="352"/>
      <c r="G61" s="353"/>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51"/>
      <c r="E63" s="352"/>
      <c r="F63" s="352"/>
      <c r="G63" s="353"/>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51" t="s">
        <v>133</v>
      </c>
      <c r="B65" s="352"/>
      <c r="C65" s="352"/>
      <c r="D65" s="353"/>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29" t="s">
        <v>100</v>
      </c>
      <c r="B1" s="329"/>
      <c r="C1" s="329"/>
      <c r="D1" s="329"/>
      <c r="E1" s="329"/>
      <c r="F1" s="329"/>
      <c r="G1" s="329"/>
      <c r="H1" s="329"/>
      <c r="I1" s="329"/>
    </row>
    <row r="2" spans="1:10" ht="21.75" customHeight="1" x14ac:dyDescent="0.3">
      <c r="A2" s="132"/>
      <c r="B2" s="7"/>
      <c r="C2" s="333" t="s">
        <v>0</v>
      </c>
      <c r="D2" s="333"/>
      <c r="E2" s="333"/>
      <c r="F2" s="333"/>
      <c r="G2" s="333"/>
      <c r="H2" s="6"/>
      <c r="I2" s="6"/>
    </row>
    <row r="3" spans="1:10" x14ac:dyDescent="0.3">
      <c r="A3" s="332" t="s">
        <v>1</v>
      </c>
      <c r="B3" s="331" t="s">
        <v>2</v>
      </c>
      <c r="C3" s="331" t="s">
        <v>3</v>
      </c>
      <c r="D3" s="332" t="s">
        <v>4</v>
      </c>
      <c r="E3" s="332" t="s">
        <v>5</v>
      </c>
      <c r="F3" s="330" t="s">
        <v>6</v>
      </c>
      <c r="G3" s="332" t="s">
        <v>7</v>
      </c>
      <c r="H3" s="330" t="s">
        <v>8</v>
      </c>
      <c r="I3" s="330" t="s">
        <v>9</v>
      </c>
    </row>
    <row r="4" spans="1:10" x14ac:dyDescent="0.3">
      <c r="A4" s="332"/>
      <c r="B4" s="331"/>
      <c r="C4" s="331"/>
      <c r="D4" s="332"/>
      <c r="E4" s="332"/>
      <c r="F4" s="330"/>
      <c r="G4" s="332"/>
      <c r="H4" s="330"/>
      <c r="I4" s="330"/>
    </row>
    <row r="5" spans="1:10" x14ac:dyDescent="0.3">
      <c r="A5" s="332"/>
      <c r="B5" s="9" t="s">
        <v>10</v>
      </c>
      <c r="C5" s="331"/>
      <c r="D5" s="10" t="s">
        <v>10</v>
      </c>
      <c r="E5" s="10" t="s">
        <v>10</v>
      </c>
      <c r="F5" s="11" t="s">
        <v>10</v>
      </c>
      <c r="G5" s="10" t="s">
        <v>11</v>
      </c>
      <c r="H5" s="330"/>
      <c r="I5" s="330"/>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375" t="s">
        <v>19</v>
      </c>
      <c r="B12" s="375"/>
      <c r="C12" s="375"/>
      <c r="D12" s="375"/>
      <c r="E12" s="375"/>
      <c r="F12" s="375"/>
      <c r="G12" s="375"/>
      <c r="H12" s="375"/>
      <c r="I12" s="375"/>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329" t="s">
        <v>101</v>
      </c>
      <c r="B22" s="329"/>
      <c r="C22" s="329"/>
      <c r="D22" s="329"/>
      <c r="E22" s="329"/>
      <c r="F22" s="329"/>
      <c r="G22" s="329"/>
      <c r="H22" s="329"/>
      <c r="I22" s="329"/>
    </row>
    <row r="23" spans="1:10" x14ac:dyDescent="0.3">
      <c r="A23" s="132"/>
      <c r="B23" s="7"/>
      <c r="C23" s="333" t="s">
        <v>0</v>
      </c>
      <c r="D23" s="333"/>
      <c r="E23" s="333"/>
      <c r="F23" s="333"/>
      <c r="G23" s="333"/>
      <c r="H23" s="6"/>
      <c r="I23" s="6"/>
    </row>
    <row r="24" spans="1:10" x14ac:dyDescent="0.3">
      <c r="A24" s="332" t="s">
        <v>1</v>
      </c>
      <c r="B24" s="331" t="s">
        <v>2</v>
      </c>
      <c r="C24" s="331" t="s">
        <v>3</v>
      </c>
      <c r="D24" s="332" t="s">
        <v>4</v>
      </c>
      <c r="E24" s="332" t="s">
        <v>5</v>
      </c>
      <c r="F24" s="330" t="s">
        <v>6</v>
      </c>
      <c r="G24" s="332" t="s">
        <v>7</v>
      </c>
      <c r="H24" s="330" t="s">
        <v>8</v>
      </c>
      <c r="I24" s="330" t="s">
        <v>9</v>
      </c>
    </row>
    <row r="25" spans="1:10" x14ac:dyDescent="0.3">
      <c r="A25" s="332"/>
      <c r="B25" s="331"/>
      <c r="C25" s="331"/>
      <c r="D25" s="332"/>
      <c r="E25" s="332"/>
      <c r="F25" s="330"/>
      <c r="G25" s="332"/>
      <c r="H25" s="330"/>
      <c r="I25" s="330"/>
    </row>
    <row r="26" spans="1:10" x14ac:dyDescent="0.3">
      <c r="A26" s="332"/>
      <c r="B26" s="9" t="s">
        <v>10</v>
      </c>
      <c r="C26" s="331"/>
      <c r="D26" s="10" t="s">
        <v>10</v>
      </c>
      <c r="E26" s="10" t="s">
        <v>10</v>
      </c>
      <c r="F26" s="11" t="s">
        <v>10</v>
      </c>
      <c r="G26" s="10" t="s">
        <v>11</v>
      </c>
      <c r="H26" s="330"/>
      <c r="I26" s="330"/>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375" t="s">
        <v>19</v>
      </c>
      <c r="B33" s="375"/>
      <c r="C33" s="375"/>
      <c r="D33" s="375"/>
      <c r="E33" s="375"/>
      <c r="F33" s="375"/>
      <c r="G33" s="375"/>
      <c r="H33" s="375"/>
      <c r="I33" s="375"/>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370" t="s">
        <v>89</v>
      </c>
      <c r="B2" s="370"/>
      <c r="C2" s="370"/>
      <c r="D2" s="370"/>
      <c r="E2" s="370"/>
      <c r="F2" s="370"/>
      <c r="G2" s="370"/>
      <c r="H2" s="370"/>
      <c r="I2" s="370"/>
    </row>
    <row r="3" spans="1:13" ht="25.5" customHeight="1" x14ac:dyDescent="0.3">
      <c r="A3" s="132"/>
      <c r="B3" s="7"/>
      <c r="C3" s="333" t="s">
        <v>0</v>
      </c>
      <c r="D3" s="333"/>
      <c r="E3" s="333"/>
      <c r="F3" s="333"/>
      <c r="G3" s="333"/>
      <c r="H3" s="6"/>
      <c r="I3" s="6"/>
    </row>
    <row r="4" spans="1:13" x14ac:dyDescent="0.3">
      <c r="A4" s="332" t="s">
        <v>1</v>
      </c>
      <c r="B4" s="331" t="s">
        <v>2</v>
      </c>
      <c r="C4" s="331" t="s">
        <v>3</v>
      </c>
      <c r="D4" s="332" t="s">
        <v>4</v>
      </c>
      <c r="E4" s="332" t="s">
        <v>5</v>
      </c>
      <c r="F4" s="330" t="s">
        <v>6</v>
      </c>
      <c r="G4" s="332" t="s">
        <v>7</v>
      </c>
      <c r="H4" s="330" t="s">
        <v>8</v>
      </c>
      <c r="I4" s="330" t="s">
        <v>9</v>
      </c>
    </row>
    <row r="5" spans="1:13" ht="9.75" customHeight="1" x14ac:dyDescent="0.3">
      <c r="A5" s="332"/>
      <c r="B5" s="331"/>
      <c r="C5" s="331"/>
      <c r="D5" s="332"/>
      <c r="E5" s="332"/>
      <c r="F5" s="330"/>
      <c r="G5" s="332"/>
      <c r="H5" s="330"/>
      <c r="I5" s="330"/>
    </row>
    <row r="6" spans="1:13" x14ac:dyDescent="0.3">
      <c r="A6" s="332"/>
      <c r="B6" s="9" t="s">
        <v>10</v>
      </c>
      <c r="C6" s="331"/>
      <c r="D6" s="10" t="s">
        <v>10</v>
      </c>
      <c r="E6" s="10" t="s">
        <v>10</v>
      </c>
      <c r="F6" s="11" t="s">
        <v>10</v>
      </c>
      <c r="G6" s="10" t="s">
        <v>11</v>
      </c>
      <c r="H6" s="330"/>
      <c r="I6" s="330"/>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368" t="s">
        <v>19</v>
      </c>
      <c r="B13" s="328"/>
      <c r="C13" s="328"/>
      <c r="D13" s="328"/>
      <c r="E13" s="328"/>
      <c r="F13" s="328"/>
      <c r="G13" s="328"/>
      <c r="H13" s="328"/>
      <c r="I13" s="369"/>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370" t="s">
        <v>102</v>
      </c>
      <c r="B23" s="370"/>
      <c r="C23" s="370"/>
      <c r="D23" s="370"/>
      <c r="E23" s="370"/>
      <c r="F23" s="370"/>
      <c r="G23" s="370"/>
      <c r="H23" s="370"/>
      <c r="I23" s="370"/>
    </row>
    <row r="24" spans="1:13" x14ac:dyDescent="0.3">
      <c r="A24" s="132"/>
      <c r="B24" s="7"/>
      <c r="C24" s="333" t="s">
        <v>0</v>
      </c>
      <c r="D24" s="333"/>
      <c r="E24" s="333"/>
      <c r="F24" s="333"/>
      <c r="G24" s="333"/>
      <c r="H24" s="6"/>
      <c r="I24" s="6"/>
    </row>
    <row r="25" spans="1:13" x14ac:dyDescent="0.3">
      <c r="A25" s="332" t="s">
        <v>1</v>
      </c>
      <c r="B25" s="331" t="s">
        <v>2</v>
      </c>
      <c r="C25" s="331" t="s">
        <v>3</v>
      </c>
      <c r="D25" s="332" t="s">
        <v>4</v>
      </c>
      <c r="E25" s="332" t="s">
        <v>5</v>
      </c>
      <c r="F25" s="330" t="s">
        <v>6</v>
      </c>
      <c r="G25" s="332" t="s">
        <v>7</v>
      </c>
      <c r="H25" s="330" t="s">
        <v>8</v>
      </c>
      <c r="I25" s="330" t="s">
        <v>9</v>
      </c>
    </row>
    <row r="26" spans="1:13" x14ac:dyDescent="0.3">
      <c r="A26" s="332"/>
      <c r="B26" s="331"/>
      <c r="C26" s="331"/>
      <c r="D26" s="332"/>
      <c r="E26" s="332"/>
      <c r="F26" s="330"/>
      <c r="G26" s="332"/>
      <c r="H26" s="330"/>
      <c r="I26" s="330"/>
    </row>
    <row r="27" spans="1:13" x14ac:dyDescent="0.3">
      <c r="A27" s="332"/>
      <c r="B27" s="9" t="s">
        <v>10</v>
      </c>
      <c r="C27" s="331"/>
      <c r="D27" s="10" t="s">
        <v>10</v>
      </c>
      <c r="E27" s="10" t="s">
        <v>10</v>
      </c>
      <c r="F27" s="11" t="s">
        <v>10</v>
      </c>
      <c r="G27" s="10" t="s">
        <v>11</v>
      </c>
      <c r="H27" s="330"/>
      <c r="I27" s="330"/>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368" t="s">
        <v>19</v>
      </c>
      <c r="B34" s="328"/>
      <c r="C34" s="328"/>
      <c r="D34" s="328"/>
      <c r="E34" s="328"/>
      <c r="F34" s="328"/>
      <c r="G34" s="328"/>
      <c r="H34" s="328"/>
      <c r="I34" s="369"/>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35" t="s">
        <v>216</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215</v>
      </c>
      <c r="B4" s="355"/>
      <c r="C4" s="355"/>
      <c r="D4" s="355"/>
      <c r="E4" s="355"/>
      <c r="F4" s="355"/>
      <c r="G4" s="355"/>
      <c r="H4" s="355"/>
      <c r="I4" s="355"/>
      <c r="J4" s="355"/>
      <c r="K4" s="355"/>
      <c r="L4" s="355"/>
    </row>
    <row r="5" spans="1:12" ht="13.5" customHeight="1" x14ac:dyDescent="0.2">
      <c r="A5" s="336" t="s">
        <v>217</v>
      </c>
      <c r="B5" s="337"/>
      <c r="C5" s="337"/>
      <c r="D5" s="337"/>
      <c r="E5" s="337"/>
      <c r="F5" s="337"/>
      <c r="G5" s="337"/>
      <c r="H5" s="337"/>
      <c r="I5" s="337"/>
      <c r="J5" s="337"/>
      <c r="K5" s="337"/>
      <c r="L5" s="338"/>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346" t="s">
        <v>29</v>
      </c>
      <c r="D12" s="337"/>
      <c r="E12" s="337"/>
      <c r="F12" s="338"/>
      <c r="G12" s="54">
        <f>SUM(F6:F11)</f>
        <v>42.190310000000004</v>
      </c>
      <c r="H12" s="52">
        <v>5.34</v>
      </c>
      <c r="I12" s="52">
        <v>11.23</v>
      </c>
      <c r="J12" s="52">
        <v>35.1</v>
      </c>
      <c r="K12" s="52">
        <v>263</v>
      </c>
      <c r="L12" s="52">
        <v>1.23</v>
      </c>
    </row>
    <row r="13" spans="1:12" s="66" customFormat="1" ht="15.75" customHeight="1" x14ac:dyDescent="0.2">
      <c r="A13" s="336" t="s">
        <v>51</v>
      </c>
      <c r="B13" s="337"/>
      <c r="C13" s="337"/>
      <c r="D13" s="337"/>
      <c r="E13" s="337"/>
      <c r="F13" s="337"/>
      <c r="G13" s="337"/>
      <c r="H13" s="337"/>
      <c r="I13" s="337"/>
      <c r="J13" s="337"/>
      <c r="K13" s="337"/>
      <c r="L13" s="338"/>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344">
        <v>100</v>
      </c>
      <c r="C15" s="345"/>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336" t="s">
        <v>151</v>
      </c>
      <c r="B17" s="337"/>
      <c r="C17" s="337"/>
      <c r="D17" s="337"/>
      <c r="E17" s="337"/>
      <c r="F17" s="337"/>
      <c r="G17" s="337"/>
      <c r="H17" s="337"/>
      <c r="I17" s="337"/>
      <c r="J17" s="337"/>
      <c r="K17" s="337"/>
      <c r="L17" s="338"/>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36">
        <v>200</v>
      </c>
      <c r="D21" s="337"/>
      <c r="E21" s="337"/>
      <c r="F21" s="338"/>
      <c r="G21" s="54">
        <f>F17+F18+F19+F20</f>
        <v>5.7395250000000004</v>
      </c>
      <c r="H21" s="52">
        <v>5.34</v>
      </c>
      <c r="I21" s="52">
        <v>11.23</v>
      </c>
      <c r="J21" s="52">
        <v>35.1</v>
      </c>
      <c r="K21" s="52">
        <v>263</v>
      </c>
      <c r="L21" s="52">
        <v>1.23</v>
      </c>
    </row>
    <row r="22" spans="1:12" s="55" customFormat="1" ht="19.5" customHeight="1" x14ac:dyDescent="0.25">
      <c r="A22" s="339" t="s">
        <v>144</v>
      </c>
      <c r="B22" s="339"/>
      <c r="C22" s="339"/>
      <c r="D22" s="339"/>
      <c r="E22" s="339"/>
      <c r="F22" s="339"/>
      <c r="G22" s="339"/>
      <c r="H22" s="339"/>
      <c r="I22" s="339"/>
      <c r="J22" s="339"/>
      <c r="K22" s="339"/>
      <c r="L22" s="339"/>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346" t="s">
        <v>16</v>
      </c>
      <c r="B24" s="347"/>
      <c r="C24" s="347"/>
      <c r="D24" s="337"/>
      <c r="E24" s="337"/>
      <c r="F24" s="337"/>
      <c r="G24" s="337"/>
      <c r="H24" s="337"/>
      <c r="I24" s="337"/>
      <c r="J24" s="337"/>
      <c r="K24" s="337"/>
      <c r="L24" s="338"/>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357"/>
      <c r="B26" s="358"/>
      <c r="C26" s="358"/>
      <c r="D26" s="359"/>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341" t="s">
        <v>154</v>
      </c>
      <c r="B27" s="342"/>
      <c r="C27" s="342"/>
      <c r="D27" s="342"/>
      <c r="E27" s="342"/>
      <c r="F27" s="342"/>
      <c r="G27" s="342"/>
      <c r="H27" s="342"/>
      <c r="I27" s="342"/>
      <c r="J27" s="342"/>
      <c r="K27" s="342"/>
      <c r="L27" s="342"/>
    </row>
    <row r="28" spans="1:12" s="162" customFormat="1" x14ac:dyDescent="0.2">
      <c r="A28" s="377" t="s">
        <v>155</v>
      </c>
      <c r="B28" s="378"/>
      <c r="C28" s="378"/>
      <c r="D28" s="378"/>
      <c r="E28" s="378"/>
      <c r="F28" s="378"/>
      <c r="G28" s="378"/>
      <c r="H28" s="378"/>
      <c r="I28" s="378"/>
      <c r="J28" s="378"/>
      <c r="K28" s="378"/>
      <c r="L28" s="379"/>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344" t="s">
        <v>186</v>
      </c>
      <c r="C32" s="345"/>
      <c r="D32" s="52"/>
      <c r="E32" s="52"/>
      <c r="F32" s="51"/>
      <c r="G32" s="62">
        <f>F29+F30+F31</f>
        <v>10.36</v>
      </c>
      <c r="H32" s="41"/>
      <c r="I32" s="41"/>
      <c r="J32" s="41"/>
      <c r="K32" s="41"/>
      <c r="L32" s="41"/>
    </row>
    <row r="33" spans="1:12" ht="15.75" customHeight="1" x14ac:dyDescent="0.2">
      <c r="A33" s="336" t="s">
        <v>219</v>
      </c>
      <c r="B33" s="337"/>
      <c r="C33" s="337"/>
      <c r="D33" s="337"/>
      <c r="E33" s="337"/>
      <c r="F33" s="337"/>
      <c r="G33" s="337"/>
      <c r="H33" s="337"/>
      <c r="I33" s="337"/>
      <c r="J33" s="337"/>
      <c r="K33" s="337"/>
      <c r="L33" s="338"/>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376" t="s">
        <v>185</v>
      </c>
      <c r="C41" s="376"/>
      <c r="D41" s="52"/>
      <c r="E41" s="52"/>
      <c r="F41" s="51"/>
      <c r="G41" s="62">
        <f>F34+F35+F36+F37+F38+F39</f>
        <v>8.4198149999999998</v>
      </c>
      <c r="H41" s="41"/>
      <c r="I41" s="41"/>
      <c r="J41" s="41"/>
      <c r="K41" s="41"/>
      <c r="L41" s="41"/>
    </row>
    <row r="42" spans="1:12" x14ac:dyDescent="0.2">
      <c r="A42" s="336" t="s">
        <v>94</v>
      </c>
      <c r="B42" s="337"/>
      <c r="C42" s="337"/>
      <c r="D42" s="337"/>
      <c r="E42" s="337"/>
      <c r="F42" s="337"/>
      <c r="G42" s="337"/>
      <c r="H42" s="337"/>
      <c r="I42" s="337"/>
      <c r="J42" s="337"/>
      <c r="K42" s="337"/>
      <c r="L42" s="338"/>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344" t="s">
        <v>205</v>
      </c>
      <c r="C50" s="345"/>
      <c r="D50" s="73"/>
      <c r="E50" s="73"/>
      <c r="F50" s="74"/>
      <c r="G50" s="74">
        <v>45</v>
      </c>
      <c r="H50" s="131">
        <v>45</v>
      </c>
      <c r="I50" s="76"/>
      <c r="J50" s="76"/>
      <c r="K50" s="76"/>
      <c r="L50" s="76"/>
    </row>
    <row r="51" spans="1:12" x14ac:dyDescent="0.2">
      <c r="A51" s="336" t="s">
        <v>23</v>
      </c>
      <c r="B51" s="337"/>
      <c r="C51" s="337"/>
      <c r="D51" s="337"/>
      <c r="E51" s="337"/>
      <c r="F51" s="337"/>
      <c r="G51" s="337"/>
      <c r="H51" s="337"/>
      <c r="I51" s="337"/>
      <c r="J51" s="337"/>
      <c r="K51" s="337"/>
      <c r="L51" s="338"/>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349">
        <v>200</v>
      </c>
      <c r="C54" s="350"/>
      <c r="D54" s="52"/>
      <c r="E54" s="52"/>
      <c r="F54" s="51"/>
      <c r="G54" s="62">
        <v>5</v>
      </c>
      <c r="H54" s="41"/>
      <c r="I54" s="41"/>
      <c r="J54" s="41"/>
      <c r="K54" s="41"/>
      <c r="L54" s="41"/>
    </row>
    <row r="55" spans="1:12" x14ac:dyDescent="0.2">
      <c r="A55" s="53" t="s">
        <v>163</v>
      </c>
      <c r="B55" s="80">
        <v>80</v>
      </c>
      <c r="C55" s="80">
        <v>80</v>
      </c>
      <c r="D55" s="351"/>
      <c r="E55" s="352"/>
      <c r="F55" s="352"/>
      <c r="G55" s="353"/>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51"/>
      <c r="E57" s="352"/>
      <c r="F57" s="352"/>
      <c r="G57" s="353"/>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51" t="s">
        <v>133</v>
      </c>
      <c r="B59" s="352"/>
      <c r="C59" s="352"/>
      <c r="D59" s="353"/>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35" t="s">
        <v>226</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225</v>
      </c>
      <c r="B4" s="355"/>
      <c r="C4" s="355"/>
      <c r="D4" s="355"/>
      <c r="E4" s="355"/>
      <c r="F4" s="355"/>
      <c r="G4" s="355"/>
      <c r="H4" s="355"/>
      <c r="I4" s="355"/>
      <c r="J4" s="355"/>
      <c r="K4" s="355"/>
      <c r="L4" s="355"/>
    </row>
    <row r="5" spans="1:12" ht="13.5" customHeight="1" x14ac:dyDescent="0.2">
      <c r="A5" s="336" t="s">
        <v>222</v>
      </c>
      <c r="B5" s="337"/>
      <c r="C5" s="337"/>
      <c r="D5" s="337"/>
      <c r="E5" s="337"/>
      <c r="F5" s="337"/>
      <c r="G5" s="337"/>
      <c r="H5" s="337"/>
      <c r="I5" s="337"/>
      <c r="J5" s="337"/>
      <c r="K5" s="337"/>
      <c r="L5" s="338"/>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346" t="s">
        <v>29</v>
      </c>
      <c r="D10" s="337"/>
      <c r="E10" s="337"/>
      <c r="F10" s="338"/>
      <c r="G10" s="54">
        <f>SUM(F6:F9)</f>
        <v>34.456724999999999</v>
      </c>
      <c r="H10" s="52">
        <v>5.34</v>
      </c>
      <c r="I10" s="52">
        <v>11.23</v>
      </c>
      <c r="J10" s="52">
        <v>35.1</v>
      </c>
      <c r="K10" s="52">
        <v>263</v>
      </c>
      <c r="L10" s="52">
        <v>1.23</v>
      </c>
    </row>
    <row r="11" spans="1:12" s="55" customFormat="1" ht="19.5" customHeight="1" x14ac:dyDescent="0.25">
      <c r="A11" s="339" t="s">
        <v>144</v>
      </c>
      <c r="B11" s="339"/>
      <c r="C11" s="339"/>
      <c r="D11" s="339"/>
      <c r="E11" s="339"/>
      <c r="F11" s="339"/>
      <c r="G11" s="339"/>
      <c r="H11" s="339"/>
      <c r="I11" s="339"/>
      <c r="J11" s="339"/>
      <c r="K11" s="339"/>
      <c r="L11" s="339"/>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339" t="s">
        <v>149</v>
      </c>
      <c r="B13" s="339"/>
      <c r="C13" s="339"/>
      <c r="D13" s="339"/>
      <c r="E13" s="339"/>
      <c r="F13" s="339"/>
      <c r="G13" s="339"/>
      <c r="H13" s="339"/>
      <c r="I13" s="339"/>
      <c r="J13" s="339"/>
      <c r="K13" s="339"/>
      <c r="L13" s="339"/>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336" t="s">
        <v>49</v>
      </c>
      <c r="B15" s="337"/>
      <c r="C15" s="337"/>
      <c r="D15" s="337"/>
      <c r="E15" s="337"/>
      <c r="F15" s="337"/>
      <c r="G15" s="337"/>
      <c r="H15" s="337"/>
      <c r="I15" s="337"/>
      <c r="J15" s="337"/>
      <c r="K15" s="337"/>
      <c r="L15" s="338"/>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336">
        <v>200</v>
      </c>
      <c r="D19" s="337"/>
      <c r="E19" s="337"/>
      <c r="F19" s="338"/>
      <c r="G19" s="54">
        <f>F15+F16+F17+F18</f>
        <v>16.763499999999997</v>
      </c>
      <c r="H19" s="52">
        <v>5.34</v>
      </c>
      <c r="I19" s="52">
        <v>11.23</v>
      </c>
      <c r="J19" s="52">
        <v>35.1</v>
      </c>
      <c r="K19" s="52">
        <v>263</v>
      </c>
      <c r="L19" s="52">
        <v>1.23</v>
      </c>
    </row>
    <row r="20" spans="1:12" s="63" customFormat="1" ht="16.5" customHeight="1" x14ac:dyDescent="0.25">
      <c r="A20" s="346" t="s">
        <v>16</v>
      </c>
      <c r="B20" s="347"/>
      <c r="C20" s="347"/>
      <c r="D20" s="337"/>
      <c r="E20" s="337"/>
      <c r="F20" s="337"/>
      <c r="G20" s="337"/>
      <c r="H20" s="337"/>
      <c r="I20" s="337"/>
      <c r="J20" s="337"/>
      <c r="K20" s="337"/>
      <c r="L20" s="338"/>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357"/>
      <c r="B22" s="358"/>
      <c r="C22" s="358"/>
      <c r="D22" s="359"/>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341" t="s">
        <v>154</v>
      </c>
      <c r="B23" s="342"/>
      <c r="C23" s="342"/>
      <c r="D23" s="342"/>
      <c r="E23" s="342"/>
      <c r="F23" s="342"/>
      <c r="G23" s="342"/>
      <c r="H23" s="342"/>
      <c r="I23" s="342"/>
      <c r="J23" s="342"/>
      <c r="K23" s="342"/>
      <c r="L23" s="342"/>
    </row>
    <row r="24" spans="1:12" s="66" customFormat="1" x14ac:dyDescent="0.2">
      <c r="A24" s="336" t="s">
        <v>51</v>
      </c>
      <c r="B24" s="337"/>
      <c r="C24" s="337"/>
      <c r="D24" s="337"/>
      <c r="E24" s="337"/>
      <c r="F24" s="337"/>
      <c r="G24" s="337"/>
      <c r="H24" s="337"/>
      <c r="I24" s="337"/>
      <c r="J24" s="337"/>
      <c r="K24" s="337"/>
      <c r="L24" s="338"/>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344" t="s">
        <v>184</v>
      </c>
      <c r="C27" s="345"/>
      <c r="D27" s="52"/>
      <c r="E27" s="52"/>
      <c r="F27" s="51"/>
      <c r="G27" s="62">
        <v>10</v>
      </c>
      <c r="H27" s="41"/>
      <c r="I27" s="41"/>
      <c r="J27" s="41"/>
      <c r="K27" s="41"/>
      <c r="L27" s="41"/>
    </row>
    <row r="28" spans="1:12" ht="15.75" customHeight="1" x14ac:dyDescent="0.2">
      <c r="A28" s="336" t="s">
        <v>70</v>
      </c>
      <c r="B28" s="337"/>
      <c r="C28" s="337"/>
      <c r="D28" s="337"/>
      <c r="E28" s="337"/>
      <c r="F28" s="337"/>
      <c r="G28" s="337"/>
      <c r="H28" s="337"/>
      <c r="I28" s="337"/>
      <c r="J28" s="337"/>
      <c r="K28" s="337"/>
      <c r="L28" s="338"/>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371" t="s">
        <v>185</v>
      </c>
      <c r="C36" s="371"/>
      <c r="D36" s="52"/>
      <c r="E36" s="52"/>
      <c r="F36" s="51"/>
      <c r="G36" s="62">
        <f>F29+F30+F31+F32+F33+F34</f>
        <v>6.4141875000000006</v>
      </c>
      <c r="H36" s="41"/>
      <c r="I36" s="41"/>
      <c r="J36" s="41"/>
      <c r="K36" s="41"/>
      <c r="L36" s="41"/>
    </row>
    <row r="37" spans="1:12" x14ac:dyDescent="0.2">
      <c r="A37" s="336" t="s">
        <v>38</v>
      </c>
      <c r="B37" s="337"/>
      <c r="C37" s="337"/>
      <c r="D37" s="337"/>
      <c r="E37" s="337"/>
      <c r="F37" s="337"/>
      <c r="G37" s="337"/>
      <c r="H37" s="337"/>
      <c r="I37" s="337"/>
      <c r="J37" s="337"/>
      <c r="K37" s="337"/>
      <c r="L37" s="338"/>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344" t="s">
        <v>187</v>
      </c>
      <c r="C41" s="345"/>
      <c r="D41" s="52"/>
      <c r="E41" s="52"/>
      <c r="F41" s="51"/>
      <c r="G41" s="51">
        <v>15</v>
      </c>
      <c r="H41" s="41"/>
      <c r="I41" s="41"/>
      <c r="J41" s="41"/>
      <c r="K41" s="41"/>
      <c r="L41" s="41"/>
    </row>
    <row r="42" spans="1:12" x14ac:dyDescent="0.2">
      <c r="A42" s="346" t="s">
        <v>97</v>
      </c>
      <c r="B42" s="347"/>
      <c r="C42" s="347"/>
      <c r="D42" s="347"/>
      <c r="E42" s="347"/>
      <c r="F42" s="347"/>
      <c r="G42" s="347"/>
      <c r="H42" s="347"/>
      <c r="I42" s="347"/>
      <c r="J42" s="347"/>
      <c r="K42" s="347"/>
      <c r="L42" s="348"/>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344">
        <v>90</v>
      </c>
      <c r="C48" s="345"/>
      <c r="D48" s="73"/>
      <c r="E48" s="73"/>
      <c r="F48" s="74"/>
      <c r="G48" s="62">
        <v>35</v>
      </c>
      <c r="H48" s="41"/>
      <c r="I48" s="41"/>
      <c r="J48" s="41"/>
      <c r="K48" s="41"/>
      <c r="L48" s="41"/>
    </row>
    <row r="49" spans="1:12" x14ac:dyDescent="0.2">
      <c r="A49" s="336" t="s">
        <v>23</v>
      </c>
      <c r="B49" s="337"/>
      <c r="C49" s="337"/>
      <c r="D49" s="337"/>
      <c r="E49" s="337"/>
      <c r="F49" s="337"/>
      <c r="G49" s="337"/>
      <c r="H49" s="337"/>
      <c r="I49" s="337"/>
      <c r="J49" s="337"/>
      <c r="K49" s="337"/>
      <c r="L49" s="338"/>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349">
        <v>200</v>
      </c>
      <c r="C52" s="350"/>
      <c r="D52" s="52"/>
      <c r="E52" s="52"/>
      <c r="F52" s="51"/>
      <c r="G52" s="62">
        <v>5</v>
      </c>
      <c r="H52" s="41"/>
      <c r="I52" s="41"/>
      <c r="J52" s="41"/>
      <c r="K52" s="41"/>
      <c r="L52" s="41"/>
    </row>
    <row r="53" spans="1:12" x14ac:dyDescent="0.2">
      <c r="A53" s="53" t="s">
        <v>163</v>
      </c>
      <c r="B53" s="80">
        <v>80</v>
      </c>
      <c r="C53" s="80">
        <v>80</v>
      </c>
      <c r="D53" s="351"/>
      <c r="E53" s="352"/>
      <c r="F53" s="352"/>
      <c r="G53" s="353"/>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351"/>
      <c r="E55" s="352"/>
      <c r="F55" s="352"/>
      <c r="G55" s="353"/>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351" t="s">
        <v>133</v>
      </c>
      <c r="B57" s="352"/>
      <c r="C57" s="352"/>
      <c r="D57" s="353"/>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380" t="s">
        <v>104</v>
      </c>
      <c r="B2" s="380"/>
      <c r="C2" s="380"/>
      <c r="D2" s="380"/>
      <c r="E2" s="380"/>
      <c r="F2" s="380"/>
      <c r="G2" s="380"/>
      <c r="H2" s="380"/>
      <c r="I2" s="380"/>
    </row>
    <row r="3" spans="1:10" ht="25.5" customHeight="1" x14ac:dyDescent="0.25">
      <c r="A3" s="207"/>
      <c r="B3" s="210"/>
      <c r="C3" s="385" t="s">
        <v>0</v>
      </c>
      <c r="D3" s="385"/>
      <c r="E3" s="385"/>
      <c r="F3" s="385"/>
      <c r="G3" s="385"/>
      <c r="H3" s="209"/>
      <c r="I3" s="209"/>
    </row>
    <row r="4" spans="1:10" x14ac:dyDescent="0.25">
      <c r="A4" s="381" t="s">
        <v>1</v>
      </c>
      <c r="B4" s="382" t="s">
        <v>2</v>
      </c>
      <c r="C4" s="382" t="s">
        <v>3</v>
      </c>
      <c r="D4" s="381" t="s">
        <v>4</v>
      </c>
      <c r="E4" s="381" t="s">
        <v>5</v>
      </c>
      <c r="F4" s="383" t="s">
        <v>6</v>
      </c>
      <c r="G4" s="381" t="s">
        <v>7</v>
      </c>
      <c r="H4" s="383" t="s">
        <v>8</v>
      </c>
      <c r="I4" s="383" t="s">
        <v>9</v>
      </c>
    </row>
    <row r="5" spans="1:10" x14ac:dyDescent="0.25">
      <c r="A5" s="381"/>
      <c r="B5" s="382"/>
      <c r="C5" s="382"/>
      <c r="D5" s="381"/>
      <c r="E5" s="381"/>
      <c r="F5" s="383"/>
      <c r="G5" s="381"/>
      <c r="H5" s="383"/>
      <c r="I5" s="383"/>
    </row>
    <row r="6" spans="1:10" x14ac:dyDescent="0.25">
      <c r="A6" s="381"/>
      <c r="B6" s="211" t="s">
        <v>10</v>
      </c>
      <c r="C6" s="382"/>
      <c r="D6" s="212" t="s">
        <v>10</v>
      </c>
      <c r="E6" s="212" t="s">
        <v>10</v>
      </c>
      <c r="F6" s="213" t="s">
        <v>10</v>
      </c>
      <c r="G6" s="212" t="s">
        <v>11</v>
      </c>
      <c r="H6" s="383"/>
      <c r="I6" s="383"/>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384" t="s">
        <v>19</v>
      </c>
      <c r="B14" s="384"/>
      <c r="C14" s="384"/>
      <c r="D14" s="384"/>
      <c r="E14" s="384"/>
      <c r="F14" s="384"/>
      <c r="G14" s="384"/>
      <c r="H14" s="384"/>
      <c r="I14" s="384"/>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386" t="s">
        <v>105</v>
      </c>
      <c r="B25" s="386"/>
      <c r="C25" s="386"/>
      <c r="D25" s="386"/>
      <c r="E25" s="386"/>
      <c r="F25" s="386"/>
      <c r="G25" s="386"/>
      <c r="H25" s="386"/>
      <c r="I25" s="386"/>
    </row>
    <row r="26" spans="1:10" x14ac:dyDescent="0.25">
      <c r="A26" s="207"/>
      <c r="B26" s="210"/>
      <c r="C26" s="385" t="s">
        <v>0</v>
      </c>
      <c r="D26" s="385"/>
      <c r="E26" s="385"/>
      <c r="F26" s="385"/>
      <c r="G26" s="385"/>
      <c r="H26" s="209"/>
      <c r="I26" s="209"/>
    </row>
    <row r="27" spans="1:10" x14ac:dyDescent="0.25">
      <c r="A27" s="381" t="s">
        <v>1</v>
      </c>
      <c r="B27" s="382" t="s">
        <v>2</v>
      </c>
      <c r="C27" s="382" t="s">
        <v>3</v>
      </c>
      <c r="D27" s="381" t="s">
        <v>4</v>
      </c>
      <c r="E27" s="381" t="s">
        <v>5</v>
      </c>
      <c r="F27" s="383" t="s">
        <v>6</v>
      </c>
      <c r="G27" s="381" t="s">
        <v>7</v>
      </c>
      <c r="H27" s="383" t="s">
        <v>8</v>
      </c>
      <c r="I27" s="383" t="s">
        <v>9</v>
      </c>
    </row>
    <row r="28" spans="1:10" x14ac:dyDescent="0.25">
      <c r="A28" s="381"/>
      <c r="B28" s="382"/>
      <c r="C28" s="382"/>
      <c r="D28" s="381"/>
      <c r="E28" s="381"/>
      <c r="F28" s="383"/>
      <c r="G28" s="381"/>
      <c r="H28" s="383"/>
      <c r="I28" s="383"/>
    </row>
    <row r="29" spans="1:10" x14ac:dyDescent="0.25">
      <c r="A29" s="381"/>
      <c r="B29" s="211" t="s">
        <v>10</v>
      </c>
      <c r="C29" s="382"/>
      <c r="D29" s="212" t="s">
        <v>10</v>
      </c>
      <c r="E29" s="212" t="s">
        <v>10</v>
      </c>
      <c r="F29" s="213" t="s">
        <v>10</v>
      </c>
      <c r="G29" s="212" t="s">
        <v>11</v>
      </c>
      <c r="H29" s="383"/>
      <c r="I29" s="383"/>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384" t="s">
        <v>19</v>
      </c>
      <c r="B37" s="384"/>
      <c r="C37" s="384"/>
      <c r="D37" s="384"/>
      <c r="E37" s="384"/>
      <c r="F37" s="384"/>
      <c r="G37" s="384"/>
      <c r="H37" s="384"/>
      <c r="I37" s="384"/>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35" t="s">
        <v>227</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228</v>
      </c>
      <c r="B4" s="355"/>
      <c r="C4" s="355"/>
      <c r="D4" s="355"/>
      <c r="E4" s="355"/>
      <c r="F4" s="355"/>
      <c r="G4" s="355"/>
      <c r="H4" s="355"/>
      <c r="I4" s="355"/>
      <c r="J4" s="355"/>
      <c r="K4" s="355"/>
      <c r="L4" s="355"/>
    </row>
    <row r="5" spans="1:12" ht="13.5" customHeight="1" x14ac:dyDescent="0.2">
      <c r="A5" s="336" t="s">
        <v>138</v>
      </c>
      <c r="B5" s="337"/>
      <c r="C5" s="337"/>
      <c r="D5" s="337"/>
      <c r="E5" s="337"/>
      <c r="F5" s="337"/>
      <c r="G5" s="337"/>
      <c r="H5" s="337"/>
      <c r="I5" s="337"/>
      <c r="J5" s="337"/>
      <c r="K5" s="337"/>
      <c r="L5" s="338"/>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336" t="s">
        <v>45</v>
      </c>
      <c r="D10" s="337"/>
      <c r="E10" s="337"/>
      <c r="F10" s="338"/>
      <c r="G10" s="54">
        <f>F6+F7+F8+F9</f>
        <v>33.304500000000004</v>
      </c>
      <c r="H10" s="52">
        <v>5.34</v>
      </c>
      <c r="I10" s="52">
        <v>11.23</v>
      </c>
      <c r="J10" s="52">
        <v>35.1</v>
      </c>
      <c r="K10" s="52">
        <v>263</v>
      </c>
      <c r="L10" s="52">
        <v>1.23</v>
      </c>
    </row>
    <row r="11" spans="1:12" s="55" customFormat="1" ht="19.5" hidden="1" customHeight="1" x14ac:dyDescent="0.25">
      <c r="A11" s="339" t="s">
        <v>149</v>
      </c>
      <c r="B11" s="339"/>
      <c r="C11" s="339"/>
      <c r="D11" s="339"/>
      <c r="E11" s="339"/>
      <c r="F11" s="339"/>
      <c r="G11" s="339"/>
      <c r="H11" s="339"/>
      <c r="I11" s="339"/>
      <c r="J11" s="339"/>
      <c r="K11" s="339"/>
      <c r="L11" s="339"/>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339" t="s">
        <v>144</v>
      </c>
      <c r="B13" s="339"/>
      <c r="C13" s="339"/>
      <c r="D13" s="339"/>
      <c r="E13" s="339"/>
      <c r="F13" s="339"/>
      <c r="G13" s="339"/>
      <c r="H13" s="339"/>
      <c r="I13" s="339"/>
      <c r="J13" s="339"/>
      <c r="K13" s="339"/>
      <c r="L13" s="339"/>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339" t="s">
        <v>149</v>
      </c>
      <c r="B15" s="339"/>
      <c r="C15" s="339"/>
      <c r="D15" s="339"/>
      <c r="E15" s="339"/>
      <c r="F15" s="339"/>
      <c r="G15" s="339"/>
      <c r="H15" s="339"/>
      <c r="I15" s="339"/>
      <c r="J15" s="339"/>
      <c r="K15" s="339"/>
      <c r="L15" s="339"/>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336" t="s">
        <v>151</v>
      </c>
      <c r="B17" s="337"/>
      <c r="C17" s="337"/>
      <c r="D17" s="337"/>
      <c r="E17" s="337"/>
      <c r="F17" s="337"/>
      <c r="G17" s="337"/>
      <c r="H17" s="337"/>
      <c r="I17" s="337"/>
      <c r="J17" s="337"/>
      <c r="K17" s="337"/>
      <c r="L17" s="338"/>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36">
        <v>200</v>
      </c>
      <c r="D21" s="337"/>
      <c r="E21" s="337"/>
      <c r="F21" s="338"/>
      <c r="G21" s="54">
        <f>F17+F18+F19+F20</f>
        <v>5.7395250000000004</v>
      </c>
      <c r="H21" s="52">
        <v>5.34</v>
      </c>
      <c r="I21" s="52">
        <v>11.23</v>
      </c>
      <c r="J21" s="52">
        <v>35.1</v>
      </c>
      <c r="K21" s="52">
        <v>263</v>
      </c>
      <c r="L21" s="52">
        <v>1.23</v>
      </c>
    </row>
    <row r="22" spans="1:12" s="63" customFormat="1" ht="16.5" customHeight="1" x14ac:dyDescent="0.25">
      <c r="A22" s="336" t="s">
        <v>16</v>
      </c>
      <c r="B22" s="337"/>
      <c r="C22" s="337"/>
      <c r="D22" s="337"/>
      <c r="E22" s="337"/>
      <c r="F22" s="337"/>
      <c r="G22" s="337"/>
      <c r="H22" s="337"/>
      <c r="I22" s="337"/>
      <c r="J22" s="337"/>
      <c r="K22" s="337"/>
      <c r="L22" s="338"/>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336" t="s">
        <v>262</v>
      </c>
      <c r="B24" s="337"/>
      <c r="C24" s="337"/>
      <c r="D24" s="337"/>
      <c r="E24" s="337"/>
      <c r="F24" s="337"/>
      <c r="G24" s="337"/>
      <c r="H24" s="337"/>
      <c r="I24" s="337"/>
      <c r="J24" s="337"/>
      <c r="K24" s="337"/>
      <c r="L24" s="338"/>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357"/>
      <c r="B26" s="358"/>
      <c r="C26" s="358"/>
      <c r="D26" s="359"/>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341" t="s">
        <v>154</v>
      </c>
      <c r="B27" s="342"/>
      <c r="C27" s="342"/>
      <c r="D27" s="342"/>
      <c r="E27" s="342"/>
      <c r="F27" s="342"/>
      <c r="G27" s="342"/>
      <c r="H27" s="342"/>
      <c r="I27" s="342"/>
      <c r="J27" s="342"/>
      <c r="K27" s="342"/>
      <c r="L27" s="342"/>
    </row>
    <row r="28" spans="1:12" s="66" customFormat="1" x14ac:dyDescent="0.2">
      <c r="A28" s="336" t="s">
        <v>51</v>
      </c>
      <c r="B28" s="337"/>
      <c r="C28" s="337"/>
      <c r="D28" s="337"/>
      <c r="E28" s="337"/>
      <c r="F28" s="337"/>
      <c r="G28" s="337"/>
      <c r="H28" s="337"/>
      <c r="I28" s="337"/>
      <c r="J28" s="337"/>
      <c r="K28" s="337"/>
      <c r="L28" s="338"/>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344" t="s">
        <v>186</v>
      </c>
      <c r="C31" s="345"/>
      <c r="D31" s="52"/>
      <c r="E31" s="52"/>
      <c r="F31" s="51"/>
      <c r="G31" s="62">
        <v>10</v>
      </c>
      <c r="H31" s="41"/>
      <c r="I31" s="41"/>
      <c r="J31" s="41"/>
      <c r="K31" s="41"/>
      <c r="L31" s="41"/>
    </row>
    <row r="32" spans="1:12" ht="15.75" customHeight="1" x14ac:dyDescent="0.2">
      <c r="A32" s="336" t="s">
        <v>20</v>
      </c>
      <c r="B32" s="337"/>
      <c r="C32" s="337"/>
      <c r="D32" s="337"/>
      <c r="E32" s="337"/>
      <c r="F32" s="337"/>
      <c r="G32" s="337"/>
      <c r="H32" s="337"/>
      <c r="I32" s="337"/>
      <c r="J32" s="337"/>
      <c r="K32" s="337"/>
      <c r="L32" s="338"/>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344" t="s">
        <v>185</v>
      </c>
      <c r="C42" s="345"/>
      <c r="D42" s="73"/>
      <c r="E42" s="73"/>
      <c r="F42" s="74"/>
      <c r="G42" s="75">
        <v>15</v>
      </c>
      <c r="H42" s="76"/>
      <c r="I42" s="76"/>
      <c r="J42" s="76"/>
      <c r="K42" s="76"/>
      <c r="L42" s="76"/>
    </row>
    <row r="43" spans="1:12" x14ac:dyDescent="0.2">
      <c r="A43" s="336" t="s">
        <v>188</v>
      </c>
      <c r="B43" s="337"/>
      <c r="C43" s="337"/>
      <c r="D43" s="337"/>
      <c r="E43" s="337"/>
      <c r="F43" s="337"/>
      <c r="G43" s="337"/>
      <c r="H43" s="337"/>
      <c r="I43" s="337"/>
      <c r="J43" s="337"/>
      <c r="K43" s="337"/>
      <c r="L43" s="338"/>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344">
        <v>180</v>
      </c>
      <c r="C47" s="345"/>
      <c r="D47" s="73"/>
      <c r="E47" s="73"/>
      <c r="F47" s="74"/>
      <c r="G47" s="74">
        <v>10</v>
      </c>
      <c r="H47" s="76"/>
      <c r="I47" s="76"/>
      <c r="J47" s="76"/>
      <c r="K47" s="76"/>
      <c r="L47" s="76"/>
    </row>
    <row r="48" spans="1:12" x14ac:dyDescent="0.2">
      <c r="A48" s="346" t="s">
        <v>237</v>
      </c>
      <c r="B48" s="347"/>
      <c r="C48" s="347"/>
      <c r="D48" s="347"/>
      <c r="E48" s="347"/>
      <c r="F48" s="347"/>
      <c r="G48" s="347"/>
      <c r="H48" s="347"/>
      <c r="I48" s="347"/>
      <c r="J48" s="347"/>
      <c r="K48" s="347"/>
      <c r="L48" s="348"/>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344">
        <v>90</v>
      </c>
      <c r="C55" s="345"/>
      <c r="D55" s="73"/>
      <c r="E55" s="73"/>
      <c r="F55" s="74"/>
      <c r="G55" s="62">
        <v>35</v>
      </c>
      <c r="H55" s="41"/>
      <c r="I55" s="41"/>
      <c r="J55" s="41"/>
      <c r="K55" s="41"/>
      <c r="L55" s="41"/>
    </row>
    <row r="56" spans="1:12" x14ac:dyDescent="0.2">
      <c r="A56" s="336" t="s">
        <v>23</v>
      </c>
      <c r="B56" s="337"/>
      <c r="C56" s="337"/>
      <c r="D56" s="337"/>
      <c r="E56" s="337"/>
      <c r="F56" s="337"/>
      <c r="G56" s="337"/>
      <c r="H56" s="337"/>
      <c r="I56" s="337"/>
      <c r="J56" s="337"/>
      <c r="K56" s="337"/>
      <c r="L56" s="338"/>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349">
        <v>200</v>
      </c>
      <c r="C59" s="350"/>
      <c r="D59" s="52"/>
      <c r="E59" s="52"/>
      <c r="F59" s="51"/>
      <c r="G59" s="62">
        <v>5</v>
      </c>
      <c r="H59" s="41"/>
      <c r="I59" s="41"/>
      <c r="J59" s="41"/>
      <c r="K59" s="41"/>
      <c r="L59" s="41"/>
    </row>
    <row r="60" spans="1:12" x14ac:dyDescent="0.2">
      <c r="A60" s="53" t="s">
        <v>163</v>
      </c>
      <c r="B60" s="80">
        <v>80</v>
      </c>
      <c r="C60" s="80">
        <v>80</v>
      </c>
      <c r="D60" s="351"/>
      <c r="E60" s="352"/>
      <c r="F60" s="352"/>
      <c r="G60" s="353"/>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351"/>
      <c r="E62" s="352"/>
      <c r="F62" s="352"/>
      <c r="G62" s="353"/>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351" t="s">
        <v>133</v>
      </c>
      <c r="B64" s="352"/>
      <c r="C64" s="352"/>
      <c r="D64" s="353"/>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29" t="s">
        <v>110</v>
      </c>
      <c r="B1" s="329"/>
      <c r="C1" s="329"/>
      <c r="D1" s="329"/>
      <c r="E1" s="329"/>
      <c r="F1" s="329"/>
      <c r="G1" s="329"/>
      <c r="H1" s="329"/>
      <c r="I1" s="329"/>
    </row>
    <row r="2" spans="1:10" ht="25.5" customHeight="1" x14ac:dyDescent="0.3">
      <c r="A2" s="132"/>
      <c r="B2" s="7"/>
      <c r="C2" s="333" t="s">
        <v>0</v>
      </c>
      <c r="D2" s="333"/>
      <c r="E2" s="333"/>
      <c r="F2" s="333"/>
      <c r="G2" s="333"/>
      <c r="H2" s="6"/>
      <c r="I2" s="6"/>
    </row>
    <row r="3" spans="1:10" x14ac:dyDescent="0.3">
      <c r="A3" s="332" t="s">
        <v>1</v>
      </c>
      <c r="B3" s="331" t="s">
        <v>2</v>
      </c>
      <c r="C3" s="331" t="s">
        <v>3</v>
      </c>
      <c r="D3" s="332" t="s">
        <v>4</v>
      </c>
      <c r="E3" s="332" t="s">
        <v>5</v>
      </c>
      <c r="F3" s="330" t="s">
        <v>6</v>
      </c>
      <c r="G3" s="332" t="s">
        <v>7</v>
      </c>
      <c r="H3" s="330" t="s">
        <v>8</v>
      </c>
      <c r="I3" s="330" t="s">
        <v>9</v>
      </c>
    </row>
    <row r="4" spans="1:10" x14ac:dyDescent="0.3">
      <c r="A4" s="332"/>
      <c r="B4" s="331"/>
      <c r="C4" s="331"/>
      <c r="D4" s="332"/>
      <c r="E4" s="332"/>
      <c r="F4" s="330"/>
      <c r="G4" s="332"/>
      <c r="H4" s="330"/>
      <c r="I4" s="330"/>
    </row>
    <row r="5" spans="1:10" x14ac:dyDescent="0.3">
      <c r="A5" s="332"/>
      <c r="B5" s="9" t="s">
        <v>10</v>
      </c>
      <c r="C5" s="331"/>
      <c r="D5" s="10" t="s">
        <v>10</v>
      </c>
      <c r="E5" s="10" t="s">
        <v>10</v>
      </c>
      <c r="F5" s="11" t="s">
        <v>10</v>
      </c>
      <c r="G5" s="10" t="s">
        <v>11</v>
      </c>
      <c r="H5" s="330"/>
      <c r="I5" s="330"/>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360" t="s">
        <v>19</v>
      </c>
      <c r="B13" s="360"/>
      <c r="C13" s="360"/>
      <c r="D13" s="360"/>
      <c r="E13" s="360"/>
      <c r="F13" s="360"/>
      <c r="G13" s="360"/>
      <c r="H13" s="360"/>
      <c r="I13" s="360"/>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370" t="s">
        <v>111</v>
      </c>
      <c r="B23" s="370"/>
      <c r="C23" s="370"/>
      <c r="D23" s="370"/>
      <c r="E23" s="370"/>
      <c r="F23" s="370"/>
      <c r="G23" s="370"/>
      <c r="H23" s="370"/>
      <c r="I23" s="370"/>
    </row>
    <row r="24" spans="1:10" x14ac:dyDescent="0.3">
      <c r="A24" s="132"/>
      <c r="B24" s="7"/>
      <c r="C24" s="333" t="s">
        <v>0</v>
      </c>
      <c r="D24" s="333"/>
      <c r="E24" s="333"/>
      <c r="F24" s="333"/>
      <c r="G24" s="333"/>
      <c r="H24" s="6"/>
      <c r="I24" s="6"/>
    </row>
    <row r="25" spans="1:10" x14ac:dyDescent="0.3">
      <c r="A25" s="332" t="s">
        <v>1</v>
      </c>
      <c r="B25" s="331" t="s">
        <v>2</v>
      </c>
      <c r="C25" s="331" t="s">
        <v>3</v>
      </c>
      <c r="D25" s="332" t="s">
        <v>4</v>
      </c>
      <c r="E25" s="332" t="s">
        <v>5</v>
      </c>
      <c r="F25" s="330" t="s">
        <v>6</v>
      </c>
      <c r="G25" s="332" t="s">
        <v>7</v>
      </c>
      <c r="H25" s="330" t="s">
        <v>8</v>
      </c>
      <c r="I25" s="330" t="s">
        <v>9</v>
      </c>
    </row>
    <row r="26" spans="1:10" x14ac:dyDescent="0.3">
      <c r="A26" s="332"/>
      <c r="B26" s="331"/>
      <c r="C26" s="331"/>
      <c r="D26" s="332"/>
      <c r="E26" s="332"/>
      <c r="F26" s="330"/>
      <c r="G26" s="332"/>
      <c r="H26" s="330"/>
      <c r="I26" s="330"/>
    </row>
    <row r="27" spans="1:10" x14ac:dyDescent="0.3">
      <c r="A27" s="332"/>
      <c r="B27" s="9" t="s">
        <v>10</v>
      </c>
      <c r="C27" s="331"/>
      <c r="D27" s="10" t="s">
        <v>10</v>
      </c>
      <c r="E27" s="10" t="s">
        <v>10</v>
      </c>
      <c r="F27" s="11" t="s">
        <v>10</v>
      </c>
      <c r="G27" s="10" t="s">
        <v>11</v>
      </c>
      <c r="H27" s="330"/>
      <c r="I27" s="330"/>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360" t="s">
        <v>19</v>
      </c>
      <c r="B35" s="360"/>
      <c r="C35" s="360"/>
      <c r="D35" s="360"/>
      <c r="E35" s="360"/>
      <c r="F35" s="360"/>
      <c r="G35" s="360"/>
      <c r="H35" s="360"/>
      <c r="I35" s="360"/>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35" t="s">
        <v>258</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259</v>
      </c>
      <c r="B4" s="355"/>
      <c r="C4" s="355"/>
      <c r="D4" s="355"/>
      <c r="E4" s="355"/>
      <c r="F4" s="355"/>
      <c r="G4" s="355"/>
      <c r="H4" s="355"/>
      <c r="I4" s="355"/>
      <c r="J4" s="355"/>
      <c r="K4" s="355"/>
      <c r="L4" s="355"/>
    </row>
    <row r="5" spans="1:12" ht="13.5" customHeight="1" x14ac:dyDescent="0.2">
      <c r="A5" s="336" t="s">
        <v>112</v>
      </c>
      <c r="B5" s="337"/>
      <c r="C5" s="337"/>
      <c r="D5" s="337"/>
      <c r="E5" s="337"/>
      <c r="F5" s="337"/>
      <c r="G5" s="337"/>
      <c r="H5" s="337"/>
      <c r="I5" s="337"/>
      <c r="J5" s="337"/>
      <c r="K5" s="337"/>
      <c r="L5" s="338"/>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336" t="s">
        <v>45</v>
      </c>
      <c r="D14" s="337"/>
      <c r="E14" s="337"/>
      <c r="F14" s="338"/>
      <c r="G14" s="54">
        <f>F6+F7+F8+F9+F10+F11+F12+F13</f>
        <v>16.233220000000003</v>
      </c>
      <c r="H14" s="52">
        <v>5.34</v>
      </c>
      <c r="I14" s="52">
        <v>11.23</v>
      </c>
      <c r="J14" s="52">
        <v>35.1</v>
      </c>
      <c r="K14" s="52">
        <v>263</v>
      </c>
      <c r="L14" s="52">
        <v>1.23</v>
      </c>
    </row>
    <row r="15" spans="1:12" s="55" customFormat="1" ht="19.5" customHeight="1" x14ac:dyDescent="0.25">
      <c r="A15" s="339" t="s">
        <v>149</v>
      </c>
      <c r="B15" s="339"/>
      <c r="C15" s="339"/>
      <c r="D15" s="339"/>
      <c r="E15" s="339"/>
      <c r="F15" s="339"/>
      <c r="G15" s="339"/>
      <c r="H15" s="339"/>
      <c r="I15" s="339"/>
      <c r="J15" s="339"/>
      <c r="K15" s="339"/>
      <c r="L15" s="339"/>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339" t="s">
        <v>144</v>
      </c>
      <c r="B17" s="339"/>
      <c r="C17" s="339"/>
      <c r="D17" s="339"/>
      <c r="E17" s="339"/>
      <c r="F17" s="339"/>
      <c r="G17" s="339"/>
      <c r="H17" s="339"/>
      <c r="I17" s="339"/>
      <c r="J17" s="339"/>
      <c r="K17" s="339"/>
      <c r="L17" s="339"/>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336" t="s">
        <v>65</v>
      </c>
      <c r="B19" s="337"/>
      <c r="C19" s="337"/>
      <c r="D19" s="337"/>
      <c r="E19" s="337"/>
      <c r="F19" s="337"/>
      <c r="G19" s="337"/>
      <c r="H19" s="337"/>
      <c r="I19" s="337"/>
      <c r="J19" s="337"/>
      <c r="K19" s="337"/>
      <c r="L19" s="338"/>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336" t="s">
        <v>49</v>
      </c>
      <c r="B21" s="337"/>
      <c r="C21" s="337"/>
      <c r="D21" s="337"/>
      <c r="E21" s="337"/>
      <c r="F21" s="337"/>
      <c r="G21" s="337"/>
      <c r="H21" s="337"/>
      <c r="I21" s="337"/>
      <c r="J21" s="337"/>
      <c r="K21" s="337"/>
      <c r="L21" s="338"/>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336">
        <v>200</v>
      </c>
      <c r="D25" s="337"/>
      <c r="E25" s="337"/>
      <c r="F25" s="338"/>
      <c r="G25" s="54">
        <f>F21+F22+F23+F24</f>
        <v>16.763499999999997</v>
      </c>
      <c r="H25" s="52">
        <v>5.34</v>
      </c>
      <c r="I25" s="52">
        <v>11.23</v>
      </c>
      <c r="J25" s="52">
        <v>35.1</v>
      </c>
      <c r="K25" s="52">
        <v>263</v>
      </c>
      <c r="L25" s="52">
        <v>1.23</v>
      </c>
    </row>
    <row r="26" spans="1:12" s="63" customFormat="1" ht="16.5" customHeight="1" x14ac:dyDescent="0.25">
      <c r="A26" s="336" t="s">
        <v>16</v>
      </c>
      <c r="B26" s="337"/>
      <c r="C26" s="337"/>
      <c r="D26" s="337"/>
      <c r="E26" s="337"/>
      <c r="F26" s="337"/>
      <c r="G26" s="337"/>
      <c r="H26" s="337"/>
      <c r="I26" s="337"/>
      <c r="J26" s="337"/>
      <c r="K26" s="337"/>
      <c r="L26" s="338"/>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357"/>
      <c r="B28" s="358"/>
      <c r="C28" s="358"/>
      <c r="D28" s="359"/>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341" t="s">
        <v>154</v>
      </c>
      <c r="B29" s="342"/>
      <c r="C29" s="342"/>
      <c r="D29" s="342"/>
      <c r="E29" s="342"/>
      <c r="F29" s="342"/>
      <c r="G29" s="342"/>
      <c r="H29" s="342"/>
      <c r="I29" s="342"/>
      <c r="J29" s="342"/>
      <c r="K29" s="342"/>
      <c r="L29" s="342"/>
    </row>
    <row r="30" spans="1:12" s="66" customFormat="1" x14ac:dyDescent="0.2">
      <c r="A30" s="336" t="s">
        <v>51</v>
      </c>
      <c r="B30" s="337"/>
      <c r="C30" s="337"/>
      <c r="D30" s="337"/>
      <c r="E30" s="337"/>
      <c r="F30" s="337"/>
      <c r="G30" s="337"/>
      <c r="H30" s="337"/>
      <c r="I30" s="337"/>
      <c r="J30" s="337"/>
      <c r="K30" s="337"/>
      <c r="L30" s="338"/>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344" t="s">
        <v>186</v>
      </c>
      <c r="C33" s="345"/>
      <c r="D33" s="52"/>
      <c r="E33" s="52"/>
      <c r="F33" s="51"/>
      <c r="G33" s="62">
        <v>10</v>
      </c>
      <c r="H33" s="41"/>
      <c r="I33" s="41"/>
      <c r="J33" s="41"/>
      <c r="K33" s="41"/>
      <c r="L33" s="41"/>
    </row>
    <row r="34" spans="1:12" ht="15.75" customHeight="1" x14ac:dyDescent="0.2">
      <c r="A34" s="336" t="s">
        <v>70</v>
      </c>
      <c r="B34" s="337"/>
      <c r="C34" s="337"/>
      <c r="D34" s="337"/>
      <c r="E34" s="337"/>
      <c r="F34" s="337"/>
      <c r="G34" s="337"/>
      <c r="H34" s="337"/>
      <c r="I34" s="337"/>
      <c r="J34" s="337"/>
      <c r="K34" s="337"/>
      <c r="L34" s="338"/>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371" t="s">
        <v>185</v>
      </c>
      <c r="C42" s="371"/>
      <c r="D42" s="52"/>
      <c r="E42" s="52"/>
      <c r="F42" s="51"/>
      <c r="G42" s="62">
        <v>15</v>
      </c>
      <c r="H42" s="41"/>
      <c r="I42" s="41"/>
      <c r="J42" s="41"/>
      <c r="K42" s="41"/>
      <c r="L42" s="41"/>
    </row>
    <row r="43" spans="1:12" ht="13.5" customHeight="1" x14ac:dyDescent="0.2">
      <c r="A43" s="336" t="s">
        <v>217</v>
      </c>
      <c r="B43" s="337"/>
      <c r="C43" s="337"/>
      <c r="D43" s="337"/>
      <c r="E43" s="337"/>
      <c r="F43" s="337"/>
      <c r="G43" s="337"/>
      <c r="H43" s="337"/>
      <c r="I43" s="337"/>
      <c r="J43" s="337"/>
      <c r="K43" s="337"/>
      <c r="L43" s="338"/>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346" t="s">
        <v>238</v>
      </c>
      <c r="D50" s="337"/>
      <c r="E50" s="337"/>
      <c r="F50" s="338"/>
      <c r="G50" s="54">
        <v>35</v>
      </c>
      <c r="H50" s="52">
        <v>5.34</v>
      </c>
      <c r="I50" s="52">
        <v>11.23</v>
      </c>
      <c r="J50" s="52">
        <v>35.1</v>
      </c>
      <c r="K50" s="52">
        <v>263</v>
      </c>
      <c r="L50" s="52">
        <v>1.23</v>
      </c>
    </row>
    <row r="51" spans="1:12" x14ac:dyDescent="0.2">
      <c r="A51" s="336" t="s">
        <v>23</v>
      </c>
      <c r="B51" s="337"/>
      <c r="C51" s="337"/>
      <c r="D51" s="337"/>
      <c r="E51" s="337"/>
      <c r="F51" s="337"/>
      <c r="G51" s="337"/>
      <c r="H51" s="337"/>
      <c r="I51" s="337"/>
      <c r="J51" s="337"/>
      <c r="K51" s="337"/>
      <c r="L51" s="338"/>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349">
        <v>200</v>
      </c>
      <c r="C54" s="350"/>
      <c r="D54" s="52"/>
      <c r="E54" s="52"/>
      <c r="F54" s="51"/>
      <c r="G54" s="62">
        <v>5</v>
      </c>
      <c r="H54" s="41"/>
      <c r="I54" s="41"/>
      <c r="J54" s="41"/>
      <c r="K54" s="41"/>
      <c r="L54" s="41"/>
    </row>
    <row r="55" spans="1:12" x14ac:dyDescent="0.2">
      <c r="A55" s="53" t="s">
        <v>163</v>
      </c>
      <c r="B55" s="80">
        <v>80</v>
      </c>
      <c r="C55" s="80">
        <v>80</v>
      </c>
      <c r="D55" s="351"/>
      <c r="E55" s="352"/>
      <c r="F55" s="352"/>
      <c r="G55" s="353"/>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51"/>
      <c r="E57" s="352"/>
      <c r="F57" s="352"/>
      <c r="G57" s="353"/>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51" t="s">
        <v>133</v>
      </c>
      <c r="B59" s="352"/>
      <c r="C59" s="352"/>
      <c r="D59" s="353"/>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329" t="s">
        <v>114</v>
      </c>
      <c r="B1" s="329"/>
      <c r="C1" s="329"/>
      <c r="D1" s="329"/>
      <c r="E1" s="329"/>
      <c r="F1" s="329"/>
      <c r="G1" s="329"/>
      <c r="H1" s="329"/>
      <c r="I1" s="329"/>
    </row>
    <row r="2" spans="1:10" ht="25.5" customHeight="1" x14ac:dyDescent="0.3">
      <c r="A2" s="132"/>
      <c r="B2" s="89"/>
      <c r="C2" s="361" t="s">
        <v>0</v>
      </c>
      <c r="D2" s="361"/>
      <c r="E2" s="361"/>
      <c r="F2" s="361"/>
      <c r="G2" s="361"/>
      <c r="H2" s="88"/>
      <c r="I2" s="6"/>
    </row>
    <row r="3" spans="1:10" x14ac:dyDescent="0.3">
      <c r="A3" s="332" t="s">
        <v>1</v>
      </c>
      <c r="B3" s="363" t="s">
        <v>2</v>
      </c>
      <c r="C3" s="331" t="s">
        <v>3</v>
      </c>
      <c r="D3" s="362" t="s">
        <v>4</v>
      </c>
      <c r="E3" s="362" t="s">
        <v>5</v>
      </c>
      <c r="F3" s="366" t="s">
        <v>6</v>
      </c>
      <c r="G3" s="362" t="s">
        <v>7</v>
      </c>
      <c r="H3" s="330" t="s">
        <v>8</v>
      </c>
      <c r="I3" s="330" t="s">
        <v>9</v>
      </c>
    </row>
    <row r="4" spans="1:10" x14ac:dyDescent="0.3">
      <c r="A4" s="332"/>
      <c r="B4" s="363"/>
      <c r="C4" s="331"/>
      <c r="D4" s="362"/>
      <c r="E4" s="362"/>
      <c r="F4" s="366"/>
      <c r="G4" s="362"/>
      <c r="H4" s="330"/>
      <c r="I4" s="330"/>
    </row>
    <row r="5" spans="1:10" x14ac:dyDescent="0.3">
      <c r="A5" s="332"/>
      <c r="B5" s="90" t="s">
        <v>10</v>
      </c>
      <c r="C5" s="331"/>
      <c r="D5" s="91" t="s">
        <v>10</v>
      </c>
      <c r="E5" s="91" t="s">
        <v>10</v>
      </c>
      <c r="F5" s="92" t="s">
        <v>10</v>
      </c>
      <c r="G5" s="91" t="s">
        <v>11</v>
      </c>
      <c r="H5" s="330"/>
      <c r="I5" s="330"/>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360" t="s">
        <v>19</v>
      </c>
      <c r="B13" s="360"/>
      <c r="C13" s="360"/>
      <c r="D13" s="360"/>
      <c r="E13" s="360"/>
      <c r="F13" s="360"/>
      <c r="G13" s="360"/>
      <c r="H13" s="360"/>
      <c r="I13" s="360"/>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370" t="s">
        <v>115</v>
      </c>
      <c r="B24" s="370"/>
      <c r="C24" s="370"/>
      <c r="D24" s="370"/>
      <c r="E24" s="370"/>
      <c r="F24" s="370"/>
      <c r="G24" s="370"/>
      <c r="H24" s="370"/>
      <c r="I24" s="370"/>
    </row>
    <row r="25" spans="1:13" ht="13.5" customHeight="1" x14ac:dyDescent="0.3">
      <c r="A25" s="132"/>
      <c r="B25" s="89"/>
      <c r="C25" s="361" t="s">
        <v>0</v>
      </c>
      <c r="D25" s="361"/>
      <c r="E25" s="361"/>
      <c r="F25" s="361"/>
      <c r="G25" s="361"/>
      <c r="H25" s="88"/>
      <c r="I25" s="6"/>
    </row>
    <row r="26" spans="1:13" ht="10.5" customHeight="1" x14ac:dyDescent="0.3">
      <c r="A26" s="332" t="s">
        <v>1</v>
      </c>
      <c r="B26" s="363" t="s">
        <v>2</v>
      </c>
      <c r="C26" s="331" t="s">
        <v>3</v>
      </c>
      <c r="D26" s="362" t="s">
        <v>4</v>
      </c>
      <c r="E26" s="362" t="s">
        <v>5</v>
      </c>
      <c r="F26" s="366" t="s">
        <v>6</v>
      </c>
      <c r="G26" s="362" t="s">
        <v>7</v>
      </c>
      <c r="H26" s="330" t="s">
        <v>8</v>
      </c>
      <c r="I26" s="330" t="s">
        <v>9</v>
      </c>
    </row>
    <row r="27" spans="1:13" x14ac:dyDescent="0.3">
      <c r="A27" s="332"/>
      <c r="B27" s="363"/>
      <c r="C27" s="331"/>
      <c r="D27" s="362"/>
      <c r="E27" s="362"/>
      <c r="F27" s="366"/>
      <c r="G27" s="362"/>
      <c r="H27" s="330"/>
      <c r="I27" s="330"/>
    </row>
    <row r="28" spans="1:13" x14ac:dyDescent="0.3">
      <c r="A28" s="332"/>
      <c r="B28" s="90" t="s">
        <v>10</v>
      </c>
      <c r="C28" s="331"/>
      <c r="D28" s="91" t="s">
        <v>10</v>
      </c>
      <c r="E28" s="91" t="s">
        <v>10</v>
      </c>
      <c r="F28" s="92" t="s">
        <v>10</v>
      </c>
      <c r="G28" s="91" t="s">
        <v>11</v>
      </c>
      <c r="H28" s="330"/>
      <c r="I28" s="330"/>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360" t="s">
        <v>19</v>
      </c>
      <c r="B36" s="360"/>
      <c r="C36" s="360"/>
      <c r="D36" s="360"/>
      <c r="E36" s="360"/>
      <c r="F36" s="360"/>
      <c r="G36" s="360"/>
      <c r="H36" s="360"/>
      <c r="I36" s="360"/>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35" t="s">
        <v>256</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257</v>
      </c>
      <c r="B4" s="355"/>
      <c r="C4" s="355"/>
      <c r="D4" s="355"/>
      <c r="E4" s="355"/>
      <c r="F4" s="355"/>
      <c r="G4" s="355"/>
      <c r="H4" s="355"/>
      <c r="I4" s="355"/>
      <c r="J4" s="355"/>
      <c r="K4" s="355"/>
      <c r="L4" s="355"/>
    </row>
    <row r="5" spans="1:12" ht="13.5" customHeight="1" x14ac:dyDescent="0.2">
      <c r="A5" s="336" t="s">
        <v>116</v>
      </c>
      <c r="B5" s="337"/>
      <c r="C5" s="337"/>
      <c r="D5" s="337"/>
      <c r="E5" s="337"/>
      <c r="F5" s="337"/>
      <c r="G5" s="337"/>
      <c r="H5" s="337"/>
      <c r="I5" s="337"/>
      <c r="J5" s="337"/>
      <c r="K5" s="337"/>
      <c r="L5" s="338"/>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346" t="s">
        <v>241</v>
      </c>
      <c r="D10" s="347"/>
      <c r="E10" s="347"/>
      <c r="F10" s="348"/>
      <c r="G10" s="54">
        <f>F6+F7+F8+F9</f>
        <v>19.960656</v>
      </c>
      <c r="H10" s="52">
        <v>5.34</v>
      </c>
      <c r="I10" s="52">
        <v>11.23</v>
      </c>
      <c r="J10" s="52">
        <v>35.1</v>
      </c>
      <c r="K10" s="52">
        <v>263</v>
      </c>
      <c r="L10" s="52">
        <v>1.23</v>
      </c>
    </row>
    <row r="11" spans="1:12" s="55" customFormat="1" ht="19.5" customHeight="1" x14ac:dyDescent="0.25">
      <c r="A11" s="339" t="s">
        <v>149</v>
      </c>
      <c r="B11" s="339"/>
      <c r="C11" s="339"/>
      <c r="D11" s="339"/>
      <c r="E11" s="339"/>
      <c r="F11" s="339"/>
      <c r="G11" s="339"/>
      <c r="H11" s="339"/>
      <c r="I11" s="339"/>
      <c r="J11" s="339"/>
      <c r="K11" s="339"/>
      <c r="L11" s="339"/>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39" t="s">
        <v>144</v>
      </c>
      <c r="B13" s="339"/>
      <c r="C13" s="339"/>
      <c r="D13" s="339"/>
      <c r="E13" s="339"/>
      <c r="F13" s="339"/>
      <c r="G13" s="339"/>
      <c r="H13" s="339"/>
      <c r="I13" s="339"/>
      <c r="J13" s="339"/>
      <c r="K13" s="339"/>
      <c r="L13" s="339"/>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36" t="s">
        <v>199</v>
      </c>
      <c r="B15" s="337"/>
      <c r="C15" s="337"/>
      <c r="D15" s="337"/>
      <c r="E15" s="337"/>
      <c r="F15" s="337"/>
      <c r="G15" s="337"/>
      <c r="H15" s="337"/>
      <c r="I15" s="337"/>
      <c r="J15" s="337"/>
      <c r="K15" s="337"/>
      <c r="L15" s="338"/>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336">
        <v>200</v>
      </c>
      <c r="D19" s="337"/>
      <c r="E19" s="337"/>
      <c r="F19" s="338"/>
      <c r="G19" s="54">
        <f>F16+F17+F18</f>
        <v>19.082249999999998</v>
      </c>
      <c r="H19" s="52">
        <v>5.34</v>
      </c>
      <c r="I19" s="52">
        <v>11.23</v>
      </c>
      <c r="J19" s="52">
        <v>35.1</v>
      </c>
      <c r="K19" s="52">
        <v>263</v>
      </c>
      <c r="L19" s="52">
        <v>1.23</v>
      </c>
    </row>
    <row r="20" spans="1:12" s="63" customFormat="1" ht="15.75" customHeight="1" x14ac:dyDescent="0.25">
      <c r="A20" s="336" t="s">
        <v>262</v>
      </c>
      <c r="B20" s="337"/>
      <c r="C20" s="337"/>
      <c r="D20" s="337"/>
      <c r="E20" s="337"/>
      <c r="F20" s="337"/>
      <c r="G20" s="337"/>
      <c r="H20" s="337"/>
      <c r="I20" s="337"/>
      <c r="J20" s="337"/>
      <c r="K20" s="337"/>
      <c r="L20" s="338"/>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336" t="s">
        <v>16</v>
      </c>
      <c r="B22" s="337"/>
      <c r="C22" s="337"/>
      <c r="D22" s="337"/>
      <c r="E22" s="337"/>
      <c r="F22" s="337"/>
      <c r="G22" s="337"/>
      <c r="H22" s="337"/>
      <c r="I22" s="337"/>
      <c r="J22" s="337"/>
      <c r="K22" s="337"/>
      <c r="L22" s="338"/>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357"/>
      <c r="B24" s="358"/>
      <c r="C24" s="358"/>
      <c r="D24" s="359"/>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341" t="s">
        <v>154</v>
      </c>
      <c r="B25" s="342"/>
      <c r="C25" s="342"/>
      <c r="D25" s="342"/>
      <c r="E25" s="342"/>
      <c r="F25" s="342"/>
      <c r="G25" s="342"/>
      <c r="H25" s="342"/>
      <c r="I25" s="342"/>
      <c r="J25" s="342"/>
      <c r="K25" s="342"/>
      <c r="L25" s="342"/>
    </row>
    <row r="26" spans="1:12" s="66" customFormat="1" x14ac:dyDescent="0.2">
      <c r="A26" s="336" t="s">
        <v>36</v>
      </c>
      <c r="B26" s="337"/>
      <c r="C26" s="337"/>
      <c r="D26" s="337"/>
      <c r="E26" s="337"/>
      <c r="F26" s="337"/>
      <c r="G26" s="337"/>
      <c r="H26" s="337"/>
      <c r="I26" s="337"/>
      <c r="J26" s="337"/>
      <c r="K26" s="337"/>
      <c r="L26" s="338"/>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344" t="s">
        <v>186</v>
      </c>
      <c r="C33" s="345"/>
      <c r="D33" s="52"/>
      <c r="E33" s="52"/>
      <c r="F33" s="51"/>
      <c r="G33" s="62">
        <v>10</v>
      </c>
      <c r="H33" s="41"/>
      <c r="I33" s="41"/>
      <c r="J33" s="41"/>
      <c r="K33" s="41"/>
      <c r="L33" s="41"/>
    </row>
    <row r="34" spans="1:12" ht="15.75" customHeight="1" x14ac:dyDescent="0.2">
      <c r="A34" s="336" t="s">
        <v>242</v>
      </c>
      <c r="B34" s="337"/>
      <c r="C34" s="337"/>
      <c r="D34" s="337"/>
      <c r="E34" s="337"/>
      <c r="F34" s="337"/>
      <c r="G34" s="337"/>
      <c r="H34" s="337"/>
      <c r="I34" s="337"/>
      <c r="J34" s="337"/>
      <c r="K34" s="337"/>
      <c r="L34" s="338"/>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371" t="s">
        <v>185</v>
      </c>
      <c r="C43" s="371"/>
      <c r="D43" s="52"/>
      <c r="E43" s="52"/>
      <c r="F43" s="51"/>
      <c r="G43" s="62">
        <v>15</v>
      </c>
      <c r="H43" s="41"/>
      <c r="I43" s="41"/>
      <c r="J43" s="41"/>
      <c r="K43" s="41"/>
      <c r="L43" s="41"/>
    </row>
    <row r="44" spans="1:12" ht="13.5" customHeight="1" x14ac:dyDescent="0.2">
      <c r="A44" s="387" t="s">
        <v>249</v>
      </c>
      <c r="B44" s="388"/>
      <c r="C44" s="388"/>
      <c r="D44" s="337"/>
      <c r="E44" s="337"/>
      <c r="F44" s="337"/>
      <c r="G44" s="337"/>
      <c r="H44" s="337"/>
      <c r="I44" s="337"/>
      <c r="J44" s="337"/>
      <c r="K44" s="337"/>
      <c r="L44" s="338"/>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346" t="s">
        <v>250</v>
      </c>
      <c r="D50" s="337"/>
      <c r="E50" s="337"/>
      <c r="F50" s="338"/>
      <c r="G50" s="54">
        <v>35</v>
      </c>
      <c r="H50" s="52"/>
      <c r="I50" s="52"/>
      <c r="J50" s="52"/>
      <c r="K50" s="52"/>
      <c r="L50" s="52"/>
    </row>
    <row r="51" spans="1:12" ht="13.5" customHeight="1" x14ac:dyDescent="0.2">
      <c r="A51" s="336" t="s">
        <v>121</v>
      </c>
      <c r="B51" s="337"/>
      <c r="C51" s="337"/>
      <c r="D51" s="337"/>
      <c r="E51" s="337"/>
      <c r="F51" s="337"/>
      <c r="G51" s="337"/>
      <c r="H51" s="337"/>
      <c r="I51" s="337"/>
      <c r="J51" s="337"/>
      <c r="K51" s="337"/>
      <c r="L51" s="338"/>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344" t="s">
        <v>187</v>
      </c>
      <c r="C55" s="345"/>
      <c r="D55" s="73"/>
      <c r="E55" s="73"/>
      <c r="F55" s="74"/>
      <c r="G55" s="75">
        <v>25</v>
      </c>
      <c r="H55" s="76"/>
      <c r="I55" s="76"/>
      <c r="J55" s="76"/>
      <c r="K55" s="76"/>
      <c r="L55" s="76"/>
    </row>
    <row r="56" spans="1:12" ht="18.75" customHeight="1" x14ac:dyDescent="0.2">
      <c r="A56" s="336" t="s">
        <v>151</v>
      </c>
      <c r="B56" s="337"/>
      <c r="C56" s="337"/>
      <c r="D56" s="337"/>
      <c r="E56" s="337"/>
      <c r="F56" s="337"/>
      <c r="G56" s="337"/>
      <c r="H56" s="337"/>
      <c r="I56" s="337"/>
      <c r="J56" s="337"/>
      <c r="K56" s="337"/>
      <c r="L56" s="338"/>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336">
        <v>200</v>
      </c>
      <c r="D60" s="337"/>
      <c r="E60" s="337"/>
      <c r="F60" s="338"/>
      <c r="G60" s="54">
        <v>5</v>
      </c>
      <c r="H60" s="52">
        <v>5.34</v>
      </c>
      <c r="I60" s="52">
        <v>11.23</v>
      </c>
      <c r="J60" s="52">
        <v>35.1</v>
      </c>
      <c r="K60" s="52">
        <v>263</v>
      </c>
      <c r="L60" s="52">
        <v>1.23</v>
      </c>
    </row>
    <row r="61" spans="1:12" x14ac:dyDescent="0.2">
      <c r="A61" s="53" t="s">
        <v>163</v>
      </c>
      <c r="B61" s="80">
        <v>80</v>
      </c>
      <c r="C61" s="80">
        <v>80</v>
      </c>
      <c r="D61" s="351"/>
      <c r="E61" s="352"/>
      <c r="F61" s="352"/>
      <c r="G61" s="353"/>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51"/>
      <c r="E63" s="352"/>
      <c r="F63" s="352"/>
      <c r="G63" s="353"/>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51" t="s">
        <v>133</v>
      </c>
      <c r="B65" s="352"/>
      <c r="C65" s="352"/>
      <c r="D65" s="353"/>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329" t="s">
        <v>275</v>
      </c>
      <c r="B1" s="329"/>
      <c r="C1" s="329"/>
      <c r="D1" s="329"/>
      <c r="E1" s="329"/>
      <c r="F1" s="329"/>
      <c r="G1" s="329"/>
      <c r="H1" s="329"/>
      <c r="I1" s="329"/>
    </row>
    <row r="2" spans="1:13" ht="24" customHeight="1" x14ac:dyDescent="0.3">
      <c r="A2" s="132"/>
      <c r="B2" s="7"/>
      <c r="C2" s="333" t="s">
        <v>0</v>
      </c>
      <c r="D2" s="333"/>
      <c r="E2" s="333"/>
      <c r="F2" s="333"/>
      <c r="G2" s="333"/>
      <c r="H2" s="6"/>
      <c r="I2" s="6"/>
    </row>
    <row r="3" spans="1:13" x14ac:dyDescent="0.3">
      <c r="A3" s="332" t="s">
        <v>1</v>
      </c>
      <c r="B3" s="331" t="s">
        <v>2</v>
      </c>
      <c r="C3" s="331" t="s">
        <v>3</v>
      </c>
      <c r="D3" s="332" t="s">
        <v>4</v>
      </c>
      <c r="E3" s="332" t="s">
        <v>5</v>
      </c>
      <c r="F3" s="330" t="s">
        <v>6</v>
      </c>
      <c r="G3" s="332" t="s">
        <v>7</v>
      </c>
      <c r="H3" s="330" t="s">
        <v>8</v>
      </c>
      <c r="I3" s="330" t="s">
        <v>9</v>
      </c>
    </row>
    <row r="4" spans="1:13" x14ac:dyDescent="0.3">
      <c r="A4" s="332"/>
      <c r="B4" s="331"/>
      <c r="C4" s="331"/>
      <c r="D4" s="332"/>
      <c r="E4" s="332"/>
      <c r="F4" s="330"/>
      <c r="G4" s="332"/>
      <c r="H4" s="330"/>
      <c r="I4" s="330"/>
    </row>
    <row r="5" spans="1:13" x14ac:dyDescent="0.3">
      <c r="A5" s="332"/>
      <c r="B5" s="9" t="s">
        <v>10</v>
      </c>
      <c r="C5" s="331"/>
      <c r="D5" s="10" t="s">
        <v>10</v>
      </c>
      <c r="E5" s="10" t="s">
        <v>10</v>
      </c>
      <c r="F5" s="11" t="s">
        <v>10</v>
      </c>
      <c r="G5" s="10" t="s">
        <v>11</v>
      </c>
      <c r="H5" s="330"/>
      <c r="I5" s="330"/>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360" t="s">
        <v>19</v>
      </c>
      <c r="B12" s="360"/>
      <c r="C12" s="360"/>
      <c r="D12" s="360"/>
      <c r="E12" s="360"/>
      <c r="F12" s="360"/>
      <c r="G12" s="360"/>
      <c r="H12" s="360"/>
      <c r="I12" s="360"/>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370" t="s">
        <v>276</v>
      </c>
      <c r="B22" s="370"/>
      <c r="C22" s="370"/>
      <c r="D22" s="370"/>
      <c r="E22" s="370"/>
      <c r="F22" s="370"/>
      <c r="G22" s="370"/>
      <c r="H22" s="370"/>
      <c r="I22" s="370"/>
    </row>
    <row r="23" spans="1:13" x14ac:dyDescent="0.3">
      <c r="A23" s="132"/>
      <c r="B23" s="7"/>
      <c r="C23" s="333" t="s">
        <v>0</v>
      </c>
      <c r="D23" s="333"/>
      <c r="E23" s="333"/>
      <c r="F23" s="333"/>
      <c r="G23" s="333"/>
      <c r="H23" s="6"/>
      <c r="I23" s="6"/>
    </row>
    <row r="24" spans="1:13" ht="8.25" customHeight="1" x14ac:dyDescent="0.3">
      <c r="A24" s="332" t="s">
        <v>1</v>
      </c>
      <c r="B24" s="331" t="s">
        <v>2</v>
      </c>
      <c r="C24" s="331" t="s">
        <v>3</v>
      </c>
      <c r="D24" s="332" t="s">
        <v>4</v>
      </c>
      <c r="E24" s="332" t="s">
        <v>5</v>
      </c>
      <c r="F24" s="330" t="s">
        <v>6</v>
      </c>
      <c r="G24" s="332" t="s">
        <v>7</v>
      </c>
      <c r="H24" s="330" t="s">
        <v>8</v>
      </c>
      <c r="I24" s="330" t="s">
        <v>9</v>
      </c>
    </row>
    <row r="25" spans="1:13" x14ac:dyDescent="0.3">
      <c r="A25" s="332"/>
      <c r="B25" s="331"/>
      <c r="C25" s="331"/>
      <c r="D25" s="332"/>
      <c r="E25" s="332"/>
      <c r="F25" s="330"/>
      <c r="G25" s="332"/>
      <c r="H25" s="330"/>
      <c r="I25" s="330"/>
    </row>
    <row r="26" spans="1:13" x14ac:dyDescent="0.3">
      <c r="A26" s="332"/>
      <c r="B26" s="9" t="s">
        <v>10</v>
      </c>
      <c r="C26" s="331"/>
      <c r="D26" s="10" t="s">
        <v>10</v>
      </c>
      <c r="E26" s="10" t="s">
        <v>10</v>
      </c>
      <c r="F26" s="11" t="s">
        <v>10</v>
      </c>
      <c r="G26" s="10" t="s">
        <v>11</v>
      </c>
      <c r="H26" s="330"/>
      <c r="I26" s="330"/>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360" t="s">
        <v>19</v>
      </c>
      <c r="B33" s="360"/>
      <c r="C33" s="360"/>
      <c r="D33" s="360"/>
      <c r="E33" s="360"/>
      <c r="F33" s="360"/>
      <c r="G33" s="360"/>
      <c r="H33" s="360"/>
      <c r="I33" s="360"/>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335" t="s">
        <v>255</v>
      </c>
      <c r="B1" s="335"/>
      <c r="C1" s="335"/>
      <c r="D1" s="335"/>
      <c r="E1" s="335"/>
      <c r="F1" s="335"/>
      <c r="G1" s="335"/>
      <c r="H1" s="335"/>
      <c r="I1" s="335"/>
      <c r="J1" s="335" t="s">
        <v>128</v>
      </c>
      <c r="K1" s="335"/>
      <c r="L1" s="335"/>
    </row>
    <row r="2" spans="1:12" ht="19.5" customHeight="1" x14ac:dyDescent="0.2">
      <c r="A2" s="343" t="s">
        <v>1</v>
      </c>
      <c r="B2" s="343" t="s">
        <v>129</v>
      </c>
      <c r="C2" s="343" t="s">
        <v>130</v>
      </c>
      <c r="D2" s="340" t="s">
        <v>131</v>
      </c>
      <c r="E2" s="340" t="s">
        <v>132</v>
      </c>
      <c r="F2" s="354" t="s">
        <v>133</v>
      </c>
      <c r="G2" s="354" t="s">
        <v>134</v>
      </c>
      <c r="H2" s="356" t="s">
        <v>135</v>
      </c>
      <c r="I2" s="356"/>
      <c r="J2" s="356"/>
      <c r="K2" s="356"/>
      <c r="L2" s="356"/>
    </row>
    <row r="3" spans="1:12" ht="13.5" customHeight="1" x14ac:dyDescent="0.2">
      <c r="A3" s="343"/>
      <c r="B3" s="343"/>
      <c r="C3" s="343"/>
      <c r="D3" s="340"/>
      <c r="E3" s="340"/>
      <c r="F3" s="354"/>
      <c r="G3" s="354"/>
      <c r="H3" s="44" t="s">
        <v>4</v>
      </c>
      <c r="I3" s="44" t="s">
        <v>5</v>
      </c>
      <c r="J3" s="44" t="s">
        <v>6</v>
      </c>
      <c r="K3" s="45" t="s">
        <v>11</v>
      </c>
      <c r="L3" s="44" t="s">
        <v>136</v>
      </c>
    </row>
    <row r="4" spans="1:12" ht="18" customHeight="1" x14ac:dyDescent="0.2">
      <c r="A4" s="355" t="s">
        <v>252</v>
      </c>
      <c r="B4" s="355"/>
      <c r="C4" s="355"/>
      <c r="D4" s="355"/>
      <c r="E4" s="355"/>
      <c r="F4" s="355"/>
      <c r="G4" s="355"/>
      <c r="H4" s="355"/>
      <c r="I4" s="355"/>
      <c r="J4" s="355"/>
      <c r="K4" s="355"/>
      <c r="L4" s="355"/>
    </row>
    <row r="5" spans="1:12" ht="13.5" customHeight="1" x14ac:dyDescent="0.2">
      <c r="A5" s="336" t="s">
        <v>59</v>
      </c>
      <c r="B5" s="337"/>
      <c r="C5" s="337"/>
      <c r="D5" s="337"/>
      <c r="E5" s="337"/>
      <c r="F5" s="337"/>
      <c r="G5" s="337"/>
      <c r="H5" s="337"/>
      <c r="I5" s="337"/>
      <c r="J5" s="337"/>
      <c r="K5" s="337"/>
      <c r="L5" s="338"/>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46" t="s">
        <v>29</v>
      </c>
      <c r="D10" s="337"/>
      <c r="E10" s="337"/>
      <c r="F10" s="338"/>
      <c r="G10" s="54">
        <f>SUM(F6:F9)</f>
        <v>19.576215000000001</v>
      </c>
      <c r="H10" s="52">
        <v>5.34</v>
      </c>
      <c r="I10" s="52">
        <v>11.23</v>
      </c>
      <c r="J10" s="52">
        <v>35.1</v>
      </c>
      <c r="K10" s="52">
        <v>263</v>
      </c>
      <c r="L10" s="52">
        <v>1.23</v>
      </c>
    </row>
    <row r="11" spans="1:12" x14ac:dyDescent="0.2">
      <c r="A11" s="346" t="s">
        <v>88</v>
      </c>
      <c r="B11" s="347"/>
      <c r="C11" s="347"/>
      <c r="D11" s="347"/>
      <c r="E11" s="347"/>
      <c r="F11" s="347"/>
      <c r="G11" s="347"/>
      <c r="H11" s="347"/>
      <c r="I11" s="347"/>
      <c r="J11" s="347"/>
      <c r="K11" s="347"/>
      <c r="L11" s="348"/>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344">
        <v>100</v>
      </c>
      <c r="C20" s="345"/>
      <c r="D20" s="73"/>
      <c r="E20" s="73"/>
      <c r="F20" s="74"/>
      <c r="G20" s="75">
        <f>F12+F13+F14+F15+F16+F17+F18+F19</f>
        <v>32.498049999999999</v>
      </c>
      <c r="H20" s="76"/>
      <c r="I20" s="76"/>
      <c r="J20" s="76"/>
      <c r="K20" s="76"/>
      <c r="L20" s="76"/>
    </row>
    <row r="21" spans="1:12" s="66" customFormat="1" ht="15.75" customHeight="1" x14ac:dyDescent="0.2">
      <c r="A21" s="336" t="s">
        <v>51</v>
      </c>
      <c r="B21" s="337"/>
      <c r="C21" s="337"/>
      <c r="D21" s="337"/>
      <c r="E21" s="337"/>
      <c r="F21" s="337"/>
      <c r="G21" s="337"/>
      <c r="H21" s="337"/>
      <c r="I21" s="337"/>
      <c r="J21" s="337"/>
      <c r="K21" s="337"/>
      <c r="L21" s="338"/>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344">
        <v>100</v>
      </c>
      <c r="C23" s="345"/>
      <c r="D23" s="73"/>
      <c r="E23" s="52"/>
      <c r="F23" s="51"/>
      <c r="G23" s="62">
        <f>F22</f>
        <v>10.5105</v>
      </c>
      <c r="H23" s="41"/>
      <c r="I23" s="41"/>
      <c r="J23" s="41"/>
      <c r="K23" s="41"/>
      <c r="L23" s="41"/>
    </row>
    <row r="24" spans="1:12" ht="18.75" customHeight="1" x14ac:dyDescent="0.2">
      <c r="A24" s="336" t="s">
        <v>151</v>
      </c>
      <c r="B24" s="337"/>
      <c r="C24" s="337"/>
      <c r="D24" s="337"/>
      <c r="E24" s="337"/>
      <c r="F24" s="337"/>
      <c r="G24" s="337"/>
      <c r="H24" s="337"/>
      <c r="I24" s="337"/>
      <c r="J24" s="337"/>
      <c r="K24" s="337"/>
      <c r="L24" s="338"/>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336">
        <v>200</v>
      </c>
      <c r="D28" s="337"/>
      <c r="E28" s="337"/>
      <c r="F28" s="338"/>
      <c r="G28" s="54">
        <f>F24+F25+F26+F27</f>
        <v>5.7395250000000004</v>
      </c>
      <c r="H28" s="52">
        <v>5.34</v>
      </c>
      <c r="I28" s="52">
        <v>11.23</v>
      </c>
      <c r="J28" s="52">
        <v>35.1</v>
      </c>
      <c r="K28" s="52">
        <v>263</v>
      </c>
      <c r="L28" s="52">
        <v>1.23</v>
      </c>
    </row>
    <row r="29" spans="1:12" s="63" customFormat="1" ht="16.5" customHeight="1" x14ac:dyDescent="0.25">
      <c r="A29" s="336" t="s">
        <v>16</v>
      </c>
      <c r="B29" s="337"/>
      <c r="C29" s="337"/>
      <c r="D29" s="337"/>
      <c r="E29" s="337"/>
      <c r="F29" s="337"/>
      <c r="G29" s="337"/>
      <c r="H29" s="337"/>
      <c r="I29" s="337"/>
      <c r="J29" s="337"/>
      <c r="K29" s="337"/>
      <c r="L29" s="338"/>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357"/>
      <c r="B31" s="358"/>
      <c r="C31" s="358"/>
      <c r="D31" s="359"/>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341" t="s">
        <v>154</v>
      </c>
      <c r="B32" s="342"/>
      <c r="C32" s="342"/>
      <c r="D32" s="342"/>
      <c r="E32" s="342"/>
      <c r="F32" s="342"/>
      <c r="G32" s="342"/>
      <c r="H32" s="342"/>
      <c r="I32" s="342"/>
      <c r="J32" s="342"/>
      <c r="K32" s="342"/>
      <c r="L32" s="342"/>
    </row>
    <row r="33" spans="1:12" s="66" customFormat="1" x14ac:dyDescent="0.2">
      <c r="A33" s="336" t="s">
        <v>155</v>
      </c>
      <c r="B33" s="337"/>
      <c r="C33" s="337"/>
      <c r="D33" s="337"/>
      <c r="E33" s="337"/>
      <c r="F33" s="337"/>
      <c r="G33" s="337"/>
      <c r="H33" s="337"/>
      <c r="I33" s="337"/>
      <c r="J33" s="337"/>
      <c r="K33" s="337"/>
      <c r="L33" s="338"/>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344" t="s">
        <v>186</v>
      </c>
      <c r="C37" s="345"/>
      <c r="D37" s="52"/>
      <c r="E37" s="52"/>
      <c r="F37" s="51"/>
      <c r="G37" s="62">
        <f>F34+F35+F36</f>
        <v>10.384399999999999</v>
      </c>
      <c r="H37" s="41"/>
      <c r="I37" s="41"/>
      <c r="J37" s="41"/>
      <c r="K37" s="41"/>
      <c r="L37" s="41"/>
    </row>
    <row r="38" spans="1:12" ht="15.75" customHeight="1" x14ac:dyDescent="0.2">
      <c r="A38" s="336" t="s">
        <v>219</v>
      </c>
      <c r="B38" s="337"/>
      <c r="C38" s="337"/>
      <c r="D38" s="337"/>
      <c r="E38" s="337"/>
      <c r="F38" s="337"/>
      <c r="G38" s="337"/>
      <c r="H38" s="337"/>
      <c r="I38" s="337"/>
      <c r="J38" s="337"/>
      <c r="K38" s="337"/>
      <c r="L38" s="338"/>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376" t="s">
        <v>185</v>
      </c>
      <c r="C46" s="376"/>
      <c r="D46" s="52"/>
      <c r="E46" s="52"/>
      <c r="F46" s="51"/>
      <c r="G46" s="62">
        <v>15</v>
      </c>
      <c r="H46" s="41"/>
      <c r="I46" s="41"/>
      <c r="J46" s="41"/>
      <c r="K46" s="41"/>
      <c r="L46" s="41"/>
    </row>
    <row r="47" spans="1:12" ht="13.5" customHeight="1" x14ac:dyDescent="0.2">
      <c r="A47" s="387" t="s">
        <v>123</v>
      </c>
      <c r="B47" s="388"/>
      <c r="C47" s="388"/>
      <c r="D47" s="388"/>
      <c r="E47" s="388"/>
      <c r="F47" s="388"/>
      <c r="G47" s="388"/>
      <c r="H47" s="337"/>
      <c r="I47" s="337"/>
      <c r="J47" s="337"/>
      <c r="K47" s="337"/>
      <c r="L47" s="338"/>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371">
        <v>220</v>
      </c>
      <c r="C55" s="371"/>
      <c r="D55" s="52"/>
      <c r="E55" s="52"/>
      <c r="F55" s="51"/>
      <c r="G55" s="62">
        <v>45</v>
      </c>
      <c r="H55" s="76"/>
      <c r="I55" s="76"/>
      <c r="J55" s="76"/>
      <c r="K55" s="76"/>
      <c r="L55" s="76"/>
    </row>
    <row r="56" spans="1:12" ht="18.75" customHeight="1" x14ac:dyDescent="0.2">
      <c r="A56" s="336" t="s">
        <v>151</v>
      </c>
      <c r="B56" s="337"/>
      <c r="C56" s="337"/>
      <c r="D56" s="337"/>
      <c r="E56" s="337"/>
      <c r="F56" s="337"/>
      <c r="G56" s="337"/>
      <c r="H56" s="337"/>
      <c r="I56" s="337"/>
      <c r="J56" s="337"/>
      <c r="K56" s="337"/>
      <c r="L56" s="338"/>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336">
        <v>200</v>
      </c>
      <c r="D60" s="337"/>
      <c r="E60" s="337"/>
      <c r="F60" s="338"/>
      <c r="G60" s="54">
        <v>5</v>
      </c>
      <c r="H60" s="52"/>
      <c r="I60" s="52"/>
      <c r="J60" s="52"/>
      <c r="K60" s="52"/>
      <c r="L60" s="52"/>
    </row>
    <row r="61" spans="1:12" x14ac:dyDescent="0.2">
      <c r="A61" s="53" t="s">
        <v>163</v>
      </c>
      <c r="B61" s="80">
        <v>80</v>
      </c>
      <c r="C61" s="80">
        <v>80</v>
      </c>
      <c r="D61" s="351"/>
      <c r="E61" s="352"/>
      <c r="F61" s="352"/>
      <c r="G61" s="353"/>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51"/>
      <c r="E63" s="352"/>
      <c r="F63" s="352"/>
      <c r="G63" s="353"/>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51" t="s">
        <v>133</v>
      </c>
      <c r="B65" s="352"/>
      <c r="C65" s="352"/>
      <c r="D65" s="353"/>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8"/>
  <sheetViews>
    <sheetView tabSelected="1" view="pageBreakPreview" topLeftCell="A2" zoomScaleNormal="100" zoomScaleSheetLayoutView="100" workbookViewId="0">
      <selection activeCell="N5" sqref="N5"/>
    </sheetView>
  </sheetViews>
  <sheetFormatPr defaultColWidth="9.140625" defaultRowHeight="16.5" x14ac:dyDescent="0.3"/>
  <cols>
    <col min="1" max="1" width="30" style="170" customWidth="1"/>
    <col min="2" max="2" width="9.5703125" style="6" customWidth="1"/>
    <col min="3" max="3" width="17.140625" style="6" customWidth="1"/>
    <col min="4" max="4" width="16.7109375" style="6" customWidth="1"/>
    <col min="5" max="5" width="16.42578125" style="6" customWidth="1"/>
    <col min="6" max="6" width="15.7109375" style="6" customWidth="1"/>
    <col min="7" max="7" width="25.7109375" style="6" customWidth="1"/>
    <col min="8" max="8" width="19.140625" style="6" customWidth="1"/>
    <col min="9" max="16384" width="9.140625" style="170"/>
  </cols>
  <sheetData>
    <row r="1" spans="1:8" ht="16.5" hidden="1" customHeight="1" x14ac:dyDescent="0.3">
      <c r="A1" s="132"/>
      <c r="B1" s="5"/>
    </row>
    <row r="2" spans="1:8" ht="16.5" customHeight="1" x14ac:dyDescent="0.3">
      <c r="A2" s="132"/>
      <c r="B2" s="132"/>
      <c r="G2" s="389" t="s">
        <v>362</v>
      </c>
      <c r="H2" s="390"/>
    </row>
    <row r="3" spans="1:8" ht="54.75" customHeight="1" x14ac:dyDescent="0.3">
      <c r="A3" s="132"/>
      <c r="B3" s="132"/>
      <c r="G3" s="390"/>
      <c r="H3" s="390"/>
    </row>
    <row r="4" spans="1:8" ht="16.5" customHeight="1" x14ac:dyDescent="0.3">
      <c r="A4" s="132"/>
      <c r="B4" s="132"/>
      <c r="G4" s="305"/>
    </row>
    <row r="5" spans="1:8" ht="16.5" customHeight="1" x14ac:dyDescent="0.3">
      <c r="A5" s="132"/>
      <c r="B5" s="132"/>
      <c r="G5" s="305"/>
    </row>
    <row r="6" spans="1:8" ht="25.5" customHeight="1" x14ac:dyDescent="0.3">
      <c r="A6" s="393" t="s">
        <v>361</v>
      </c>
      <c r="B6" s="393"/>
      <c r="C6" s="393"/>
      <c r="D6" s="393"/>
      <c r="E6" s="393"/>
      <c r="F6" s="393"/>
      <c r="G6" s="393"/>
      <c r="H6" s="393"/>
    </row>
    <row r="7" spans="1:8" ht="21" customHeight="1" x14ac:dyDescent="0.3">
      <c r="A7" s="329" t="s">
        <v>301</v>
      </c>
      <c r="B7" s="329"/>
      <c r="C7" s="329"/>
      <c r="D7" s="329"/>
      <c r="E7" s="329"/>
      <c r="F7" s="329"/>
      <c r="G7" s="329"/>
      <c r="H7" s="329"/>
    </row>
    <row r="8" spans="1:8" ht="25.5" customHeight="1" x14ac:dyDescent="0.3">
      <c r="A8" s="132"/>
      <c r="B8" s="361" t="s">
        <v>310</v>
      </c>
      <c r="C8" s="361"/>
      <c r="D8" s="361"/>
      <c r="E8" s="361"/>
      <c r="F8" s="361"/>
      <c r="G8" s="88"/>
    </row>
    <row r="9" spans="1:8" ht="25.5" customHeight="1" x14ac:dyDescent="0.3">
      <c r="A9" s="364" t="s">
        <v>1</v>
      </c>
      <c r="B9" s="396" t="s">
        <v>305</v>
      </c>
      <c r="C9" s="399" t="s">
        <v>303</v>
      </c>
      <c r="D9" s="400"/>
      <c r="E9" s="401"/>
      <c r="F9" s="402" t="s">
        <v>302</v>
      </c>
      <c r="G9" s="96"/>
      <c r="H9" s="18"/>
    </row>
    <row r="10" spans="1:8" s="306" customFormat="1" ht="22.5" customHeight="1" x14ac:dyDescent="0.25">
      <c r="A10" s="394"/>
      <c r="B10" s="397"/>
      <c r="C10" s="332" t="s">
        <v>4</v>
      </c>
      <c r="D10" s="332" t="s">
        <v>5</v>
      </c>
      <c r="E10" s="330" t="s">
        <v>6</v>
      </c>
      <c r="F10" s="403"/>
      <c r="G10" s="330" t="s">
        <v>8</v>
      </c>
      <c r="H10" s="330" t="s">
        <v>9</v>
      </c>
    </row>
    <row r="11" spans="1:8" s="306" customFormat="1" ht="7.5" customHeight="1" x14ac:dyDescent="0.25">
      <c r="A11" s="394"/>
      <c r="B11" s="398"/>
      <c r="C11" s="332"/>
      <c r="D11" s="332"/>
      <c r="E11" s="330"/>
      <c r="F11" s="404"/>
      <c r="G11" s="330"/>
      <c r="H11" s="330"/>
    </row>
    <row r="12" spans="1:8" s="306" customFormat="1" x14ac:dyDescent="0.25">
      <c r="A12" s="395"/>
      <c r="B12" s="301" t="s">
        <v>10</v>
      </c>
      <c r="C12" s="300" t="s">
        <v>10</v>
      </c>
      <c r="D12" s="300" t="s">
        <v>10</v>
      </c>
      <c r="E12" s="299" t="s">
        <v>10</v>
      </c>
      <c r="F12" s="300" t="s">
        <v>11</v>
      </c>
      <c r="G12" s="330"/>
      <c r="H12" s="330"/>
    </row>
    <row r="13" spans="1:8" s="279" customFormat="1" ht="31.5" customHeight="1" x14ac:dyDescent="0.3">
      <c r="A13" s="251" t="s">
        <v>28</v>
      </c>
      <c r="B13" s="252">
        <v>250</v>
      </c>
      <c r="C13" s="253">
        <v>8.02</v>
      </c>
      <c r="D13" s="253">
        <v>6.12</v>
      </c>
      <c r="E13" s="253">
        <v>42.46</v>
      </c>
      <c r="F13" s="253">
        <v>257</v>
      </c>
      <c r="G13" s="254" t="s">
        <v>12</v>
      </c>
      <c r="H13" s="255" t="s">
        <v>281</v>
      </c>
    </row>
    <row r="14" spans="1:8" s="279" customFormat="1" ht="23.25" customHeight="1" x14ac:dyDescent="0.3">
      <c r="A14" s="256" t="s">
        <v>149</v>
      </c>
      <c r="B14" s="252">
        <v>10</v>
      </c>
      <c r="C14" s="253">
        <v>0.1</v>
      </c>
      <c r="D14" s="253">
        <v>8.3000000000000007</v>
      </c>
      <c r="E14" s="253">
        <v>0.1</v>
      </c>
      <c r="F14" s="253">
        <v>74.900000000000006</v>
      </c>
      <c r="G14" s="255" t="s">
        <v>12</v>
      </c>
      <c r="H14" s="255" t="s">
        <v>15</v>
      </c>
    </row>
    <row r="15" spans="1:8" s="307" customFormat="1" ht="24.75" customHeight="1" x14ac:dyDescent="0.25">
      <c r="A15" s="256" t="s">
        <v>32</v>
      </c>
      <c r="B15" s="255">
        <v>30</v>
      </c>
      <c r="C15" s="253">
        <v>7.02</v>
      </c>
      <c r="D15" s="253">
        <v>5.8</v>
      </c>
      <c r="E15" s="253">
        <v>0</v>
      </c>
      <c r="F15" s="253">
        <v>109.1</v>
      </c>
      <c r="G15" s="255" t="s">
        <v>12</v>
      </c>
      <c r="H15" s="255" t="s">
        <v>279</v>
      </c>
    </row>
    <row r="16" spans="1:8" s="279" customFormat="1" ht="24" customHeight="1" x14ac:dyDescent="0.3">
      <c r="A16" s="256" t="s">
        <v>16</v>
      </c>
      <c r="B16" s="255">
        <v>60</v>
      </c>
      <c r="C16" s="253">
        <v>4.8</v>
      </c>
      <c r="D16" s="253">
        <v>0.6</v>
      </c>
      <c r="E16" s="253">
        <v>31.8</v>
      </c>
      <c r="F16" s="253">
        <v>150</v>
      </c>
      <c r="G16" s="255" t="s">
        <v>297</v>
      </c>
      <c r="H16" s="255">
        <v>125</v>
      </c>
    </row>
    <row r="17" spans="1:11" s="279" customFormat="1" ht="27.75" customHeight="1" x14ac:dyDescent="0.3">
      <c r="A17" s="257" t="s">
        <v>294</v>
      </c>
      <c r="B17" s="255">
        <v>200</v>
      </c>
      <c r="C17" s="253">
        <v>0.2</v>
      </c>
      <c r="D17" s="253">
        <v>0</v>
      </c>
      <c r="E17" s="253">
        <v>6.4</v>
      </c>
      <c r="F17" s="253">
        <v>26.4</v>
      </c>
      <c r="G17" s="255" t="s">
        <v>12</v>
      </c>
      <c r="H17" s="255" t="s">
        <v>282</v>
      </c>
      <c r="J17" s="308"/>
      <c r="K17" s="309"/>
    </row>
    <row r="18" spans="1:11" s="279" customFormat="1" x14ac:dyDescent="0.3">
      <c r="A18" s="258" t="s">
        <v>18</v>
      </c>
      <c r="B18" s="277">
        <f t="shared" ref="B18:F18" si="0">SUM(B13:B17)</f>
        <v>550</v>
      </c>
      <c r="C18" s="310">
        <f t="shared" si="0"/>
        <v>20.139999999999997</v>
      </c>
      <c r="D18" s="310">
        <f t="shared" si="0"/>
        <v>20.820000000000004</v>
      </c>
      <c r="E18" s="310">
        <f t="shared" si="0"/>
        <v>80.760000000000005</v>
      </c>
      <c r="F18" s="310">
        <f t="shared" si="0"/>
        <v>617.4</v>
      </c>
      <c r="G18" s="295"/>
      <c r="H18" s="295"/>
    </row>
    <row r="20" spans="1:11" x14ac:dyDescent="0.3">
      <c r="A20" s="329" t="s">
        <v>304</v>
      </c>
      <c r="B20" s="329"/>
      <c r="C20" s="329"/>
      <c r="D20" s="329"/>
      <c r="E20" s="329"/>
      <c r="F20" s="329"/>
      <c r="G20" s="329"/>
      <c r="H20" s="329"/>
    </row>
    <row r="21" spans="1:11" x14ac:dyDescent="0.3">
      <c r="A21" s="132"/>
      <c r="B21" s="361" t="s">
        <v>311</v>
      </c>
      <c r="C21" s="361"/>
      <c r="D21" s="361"/>
      <c r="E21" s="361"/>
      <c r="F21" s="361"/>
      <c r="G21" s="88"/>
    </row>
    <row r="22" spans="1:11" x14ac:dyDescent="0.3">
      <c r="A22" s="364" t="s">
        <v>1</v>
      </c>
      <c r="B22" s="396" t="s">
        <v>305</v>
      </c>
      <c r="C22" s="399" t="s">
        <v>303</v>
      </c>
      <c r="D22" s="400"/>
      <c r="E22" s="401"/>
      <c r="F22" s="402" t="s">
        <v>302</v>
      </c>
      <c r="G22" s="96"/>
      <c r="H22" s="18"/>
    </row>
    <row r="23" spans="1:11" x14ac:dyDescent="0.3">
      <c r="A23" s="394"/>
      <c r="B23" s="397"/>
      <c r="C23" s="332" t="s">
        <v>4</v>
      </c>
      <c r="D23" s="332" t="s">
        <v>5</v>
      </c>
      <c r="E23" s="330" t="s">
        <v>6</v>
      </c>
      <c r="F23" s="403"/>
      <c r="G23" s="330" t="s">
        <v>8</v>
      </c>
      <c r="H23" s="330" t="s">
        <v>9</v>
      </c>
    </row>
    <row r="24" spans="1:11" x14ac:dyDescent="0.3">
      <c r="A24" s="394"/>
      <c r="B24" s="398"/>
      <c r="C24" s="332"/>
      <c r="D24" s="332"/>
      <c r="E24" s="330"/>
      <c r="F24" s="404"/>
      <c r="G24" s="330"/>
      <c r="H24" s="330"/>
    </row>
    <row r="25" spans="1:11" x14ac:dyDescent="0.3">
      <c r="A25" s="395"/>
      <c r="B25" s="301" t="s">
        <v>10</v>
      </c>
      <c r="C25" s="300" t="s">
        <v>10</v>
      </c>
      <c r="D25" s="300" t="s">
        <v>10</v>
      </c>
      <c r="E25" s="299" t="s">
        <v>10</v>
      </c>
      <c r="F25" s="300" t="s">
        <v>11</v>
      </c>
      <c r="G25" s="330"/>
      <c r="H25" s="330"/>
    </row>
    <row r="26" spans="1:11" x14ac:dyDescent="0.3">
      <c r="A26" s="257" t="s">
        <v>121</v>
      </c>
      <c r="B26" s="267">
        <v>180</v>
      </c>
      <c r="C26" s="253">
        <v>9.9</v>
      </c>
      <c r="D26" s="253">
        <v>7.83</v>
      </c>
      <c r="E26" s="253">
        <v>51.3</v>
      </c>
      <c r="F26" s="253">
        <v>314.91000000000003</v>
      </c>
      <c r="G26" s="254" t="s">
        <v>12</v>
      </c>
      <c r="H26" s="255" t="s">
        <v>122</v>
      </c>
    </row>
    <row r="27" spans="1:11" x14ac:dyDescent="0.3">
      <c r="A27" s="268" t="s">
        <v>326</v>
      </c>
      <c r="B27" s="311">
        <v>120</v>
      </c>
      <c r="C27" s="261">
        <v>5.79</v>
      </c>
      <c r="D27" s="261">
        <v>9.5</v>
      </c>
      <c r="E27" s="261">
        <v>4.75</v>
      </c>
      <c r="F27" s="261">
        <v>136</v>
      </c>
      <c r="G27" s="266" t="s">
        <v>288</v>
      </c>
      <c r="H27" s="266" t="s">
        <v>299</v>
      </c>
    </row>
    <row r="28" spans="1:11" ht="49.5" x14ac:dyDescent="0.3">
      <c r="A28" s="257" t="s">
        <v>291</v>
      </c>
      <c r="B28" s="255">
        <v>60</v>
      </c>
      <c r="C28" s="253">
        <v>0.66</v>
      </c>
      <c r="D28" s="253">
        <v>0.12</v>
      </c>
      <c r="E28" s="253">
        <v>2.2799999999999998</v>
      </c>
      <c r="F28" s="253">
        <v>13.2</v>
      </c>
      <c r="G28" s="255" t="s">
        <v>295</v>
      </c>
      <c r="H28" s="255">
        <v>70</v>
      </c>
    </row>
    <row r="29" spans="1:11" ht="33" x14ac:dyDescent="0.3">
      <c r="A29" s="257" t="s">
        <v>285</v>
      </c>
      <c r="B29" s="255">
        <v>60</v>
      </c>
      <c r="C29" s="253">
        <v>4.8</v>
      </c>
      <c r="D29" s="253">
        <v>0.92</v>
      </c>
      <c r="E29" s="253">
        <v>26.2</v>
      </c>
      <c r="F29" s="253">
        <v>147.6</v>
      </c>
      <c r="G29" s="265" t="s">
        <v>286</v>
      </c>
      <c r="H29" s="254">
        <v>13003</v>
      </c>
    </row>
    <row r="30" spans="1:11" x14ac:dyDescent="0.3">
      <c r="A30" s="256" t="s">
        <v>296</v>
      </c>
      <c r="B30" s="262">
        <v>200</v>
      </c>
      <c r="C30" s="263">
        <v>0.3</v>
      </c>
      <c r="D30" s="263">
        <v>0.1</v>
      </c>
      <c r="E30" s="263">
        <v>8.4</v>
      </c>
      <c r="F30" s="263">
        <v>35.4</v>
      </c>
      <c r="G30" s="255" t="s">
        <v>12</v>
      </c>
      <c r="H30" s="262" t="s">
        <v>293</v>
      </c>
    </row>
    <row r="31" spans="1:11" x14ac:dyDescent="0.3">
      <c r="A31" s="269" t="s">
        <v>278</v>
      </c>
      <c r="B31" s="278">
        <f t="shared" ref="B31:F31" si="1">SUM(B26:B30)</f>
        <v>620</v>
      </c>
      <c r="C31" s="312">
        <f t="shared" si="1"/>
        <v>21.450000000000003</v>
      </c>
      <c r="D31" s="312">
        <f t="shared" si="1"/>
        <v>18.470000000000002</v>
      </c>
      <c r="E31" s="312">
        <f t="shared" si="1"/>
        <v>92.93</v>
      </c>
      <c r="F31" s="312">
        <f t="shared" si="1"/>
        <v>647.11</v>
      </c>
      <c r="G31" s="294"/>
      <c r="H31" s="294"/>
    </row>
    <row r="33" spans="1:8" x14ac:dyDescent="0.3">
      <c r="A33" s="329" t="s">
        <v>306</v>
      </c>
      <c r="B33" s="329"/>
      <c r="C33" s="329"/>
      <c r="D33" s="329"/>
      <c r="E33" s="329"/>
      <c r="F33" s="329"/>
      <c r="G33" s="329"/>
      <c r="H33" s="329"/>
    </row>
    <row r="34" spans="1:8" x14ac:dyDescent="0.3">
      <c r="A34" s="132"/>
      <c r="B34" s="361" t="s">
        <v>312</v>
      </c>
      <c r="C34" s="361"/>
      <c r="D34" s="361"/>
      <c r="E34" s="361"/>
      <c r="F34" s="361"/>
      <c r="G34" s="88"/>
    </row>
    <row r="35" spans="1:8" x14ac:dyDescent="0.3">
      <c r="A35" s="364" t="s">
        <v>1</v>
      </c>
      <c r="B35" s="396" t="s">
        <v>305</v>
      </c>
      <c r="C35" s="399" t="s">
        <v>303</v>
      </c>
      <c r="D35" s="400"/>
      <c r="E35" s="401"/>
      <c r="F35" s="402" t="s">
        <v>302</v>
      </c>
      <c r="G35" s="96"/>
      <c r="H35" s="18"/>
    </row>
    <row r="36" spans="1:8" x14ac:dyDescent="0.3">
      <c r="A36" s="394"/>
      <c r="B36" s="397"/>
      <c r="C36" s="332" t="s">
        <v>4</v>
      </c>
      <c r="D36" s="332" t="s">
        <v>5</v>
      </c>
      <c r="E36" s="330" t="s">
        <v>6</v>
      </c>
      <c r="F36" s="403"/>
      <c r="G36" s="330" t="s">
        <v>8</v>
      </c>
      <c r="H36" s="330" t="s">
        <v>9</v>
      </c>
    </row>
    <row r="37" spans="1:8" x14ac:dyDescent="0.3">
      <c r="A37" s="394"/>
      <c r="B37" s="398"/>
      <c r="C37" s="332"/>
      <c r="D37" s="332"/>
      <c r="E37" s="330"/>
      <c r="F37" s="404"/>
      <c r="G37" s="330"/>
      <c r="H37" s="330"/>
    </row>
    <row r="38" spans="1:8" x14ac:dyDescent="0.3">
      <c r="A38" s="395"/>
      <c r="B38" s="301" t="s">
        <v>10</v>
      </c>
      <c r="C38" s="300" t="s">
        <v>10</v>
      </c>
      <c r="D38" s="300" t="s">
        <v>10</v>
      </c>
      <c r="E38" s="299" t="s">
        <v>10</v>
      </c>
      <c r="F38" s="300" t="s">
        <v>11</v>
      </c>
      <c r="G38" s="330"/>
      <c r="H38" s="330"/>
    </row>
    <row r="39" spans="1:8" ht="25.5" customHeight="1" x14ac:dyDescent="0.3">
      <c r="A39" s="257" t="s">
        <v>116</v>
      </c>
      <c r="B39" s="265">
        <v>250</v>
      </c>
      <c r="C39" s="265">
        <v>10.5</v>
      </c>
      <c r="D39" s="265">
        <v>13.1</v>
      </c>
      <c r="E39" s="265">
        <v>35.799999999999997</v>
      </c>
      <c r="F39" s="255">
        <v>263.2</v>
      </c>
      <c r="G39" s="255" t="s">
        <v>12</v>
      </c>
      <c r="H39" s="255" t="s">
        <v>322</v>
      </c>
    </row>
    <row r="40" spans="1:8" ht="24.75" customHeight="1" x14ac:dyDescent="0.3">
      <c r="A40" s="251" t="s">
        <v>327</v>
      </c>
      <c r="B40" s="265">
        <v>150</v>
      </c>
      <c r="C40" s="265">
        <v>1.35</v>
      </c>
      <c r="D40" s="265">
        <v>0.3</v>
      </c>
      <c r="E40" s="265">
        <v>12.15</v>
      </c>
      <c r="F40" s="265">
        <v>70.5</v>
      </c>
      <c r="G40" s="265" t="s">
        <v>289</v>
      </c>
      <c r="H40" s="255">
        <v>9</v>
      </c>
    </row>
    <row r="41" spans="1:8" ht="25.5" customHeight="1" x14ac:dyDescent="0.3">
      <c r="A41" s="256" t="s">
        <v>16</v>
      </c>
      <c r="B41" s="255">
        <v>60</v>
      </c>
      <c r="C41" s="253">
        <v>4.8</v>
      </c>
      <c r="D41" s="253">
        <v>0.6</v>
      </c>
      <c r="E41" s="253">
        <v>31.8</v>
      </c>
      <c r="F41" s="253">
        <v>150</v>
      </c>
      <c r="G41" s="255" t="s">
        <v>297</v>
      </c>
      <c r="H41" s="255">
        <v>125</v>
      </c>
    </row>
    <row r="42" spans="1:8" ht="27" customHeight="1" x14ac:dyDescent="0.3">
      <c r="A42" s="251" t="s">
        <v>298</v>
      </c>
      <c r="B42" s="255">
        <v>200</v>
      </c>
      <c r="C42" s="253">
        <v>4.5999999999999996</v>
      </c>
      <c r="D42" s="253">
        <v>4.3</v>
      </c>
      <c r="E42" s="253">
        <v>12.4</v>
      </c>
      <c r="F42" s="253">
        <v>106.7</v>
      </c>
      <c r="G42" s="255" t="s">
        <v>12</v>
      </c>
      <c r="H42" s="255" t="s">
        <v>282</v>
      </c>
    </row>
    <row r="43" spans="1:8" ht="27.75" customHeight="1" x14ac:dyDescent="0.3">
      <c r="A43" s="270" t="s">
        <v>18</v>
      </c>
      <c r="B43" s="277">
        <f t="shared" ref="B43:F43" si="2">SUM(B39:B42)</f>
        <v>660</v>
      </c>
      <c r="C43" s="259">
        <f t="shared" si="2"/>
        <v>21.25</v>
      </c>
      <c r="D43" s="259">
        <f t="shared" si="2"/>
        <v>18.3</v>
      </c>
      <c r="E43" s="259">
        <f t="shared" si="2"/>
        <v>92.15</v>
      </c>
      <c r="F43" s="259">
        <f t="shared" si="2"/>
        <v>590.4</v>
      </c>
      <c r="G43" s="295"/>
      <c r="H43" s="295"/>
    </row>
    <row r="45" spans="1:8" ht="21" customHeight="1" x14ac:dyDescent="0.3">
      <c r="A45" s="329" t="s">
        <v>307</v>
      </c>
      <c r="B45" s="329"/>
      <c r="C45" s="329"/>
      <c r="D45" s="329"/>
      <c r="E45" s="329"/>
      <c r="F45" s="329"/>
      <c r="G45" s="329"/>
      <c r="H45" s="329"/>
    </row>
    <row r="46" spans="1:8" ht="25.5" customHeight="1" x14ac:dyDescent="0.3">
      <c r="A46" s="132"/>
      <c r="B46" s="361" t="s">
        <v>313</v>
      </c>
      <c r="C46" s="361"/>
      <c r="D46" s="361"/>
      <c r="E46" s="361"/>
      <c r="F46" s="361"/>
      <c r="G46" s="88"/>
    </row>
    <row r="47" spans="1:8" ht="25.5" customHeight="1" x14ac:dyDescent="0.3">
      <c r="A47" s="364" t="s">
        <v>1</v>
      </c>
      <c r="B47" s="396" t="s">
        <v>305</v>
      </c>
      <c r="C47" s="399" t="s">
        <v>303</v>
      </c>
      <c r="D47" s="400"/>
      <c r="E47" s="401"/>
      <c r="F47" s="402" t="s">
        <v>302</v>
      </c>
      <c r="G47" s="96"/>
      <c r="H47" s="18"/>
    </row>
    <row r="48" spans="1:8" s="306" customFormat="1" ht="22.5" customHeight="1" x14ac:dyDescent="0.25">
      <c r="A48" s="394"/>
      <c r="B48" s="397"/>
      <c r="C48" s="332" t="s">
        <v>4</v>
      </c>
      <c r="D48" s="332" t="s">
        <v>5</v>
      </c>
      <c r="E48" s="330" t="s">
        <v>6</v>
      </c>
      <c r="F48" s="403"/>
      <c r="G48" s="330" t="s">
        <v>8</v>
      </c>
      <c r="H48" s="330" t="s">
        <v>9</v>
      </c>
    </row>
    <row r="49" spans="1:11" s="306" customFormat="1" ht="7.5" customHeight="1" x14ac:dyDescent="0.25">
      <c r="A49" s="394"/>
      <c r="B49" s="398"/>
      <c r="C49" s="332"/>
      <c r="D49" s="332"/>
      <c r="E49" s="330"/>
      <c r="F49" s="404"/>
      <c r="G49" s="330"/>
      <c r="H49" s="330"/>
    </row>
    <row r="50" spans="1:11" s="306" customFormat="1" x14ac:dyDescent="0.25">
      <c r="A50" s="395"/>
      <c r="B50" s="301" t="s">
        <v>10</v>
      </c>
      <c r="C50" s="300" t="s">
        <v>10</v>
      </c>
      <c r="D50" s="300" t="s">
        <v>10</v>
      </c>
      <c r="E50" s="299" t="s">
        <v>10</v>
      </c>
      <c r="F50" s="300" t="s">
        <v>11</v>
      </c>
      <c r="G50" s="330"/>
      <c r="H50" s="330"/>
    </row>
    <row r="51" spans="1:11" s="279" customFormat="1" ht="25.5" customHeight="1" x14ac:dyDescent="0.3">
      <c r="A51" s="272" t="s">
        <v>283</v>
      </c>
      <c r="B51" s="273">
        <v>220</v>
      </c>
      <c r="C51" s="263">
        <v>16.72</v>
      </c>
      <c r="D51" s="263">
        <v>18.61</v>
      </c>
      <c r="E51" s="263">
        <v>39.71</v>
      </c>
      <c r="F51" s="263">
        <v>376.09</v>
      </c>
      <c r="G51" s="264" t="s">
        <v>289</v>
      </c>
      <c r="H51" s="262">
        <v>30</v>
      </c>
      <c r="I51" s="313"/>
    </row>
    <row r="52" spans="1:11" s="279" customFormat="1" ht="49.5" x14ac:dyDescent="0.3">
      <c r="A52" s="257" t="s">
        <v>291</v>
      </c>
      <c r="B52" s="255">
        <v>100</v>
      </c>
      <c r="C52" s="253">
        <v>1.1000000000000001</v>
      </c>
      <c r="D52" s="253">
        <v>0.2</v>
      </c>
      <c r="E52" s="253">
        <v>3.8</v>
      </c>
      <c r="F52" s="253">
        <v>22</v>
      </c>
      <c r="G52" s="255" t="s">
        <v>295</v>
      </c>
      <c r="H52" s="255">
        <v>70</v>
      </c>
    </row>
    <row r="53" spans="1:11" s="279" customFormat="1" ht="36.75" customHeight="1" x14ac:dyDescent="0.3">
      <c r="A53" s="257" t="s">
        <v>285</v>
      </c>
      <c r="B53" s="255">
        <v>30</v>
      </c>
      <c r="C53" s="253">
        <v>2.4</v>
      </c>
      <c r="D53" s="253">
        <v>0.3</v>
      </c>
      <c r="E53" s="253">
        <v>14.6</v>
      </c>
      <c r="F53" s="253">
        <v>72.599999999999994</v>
      </c>
      <c r="G53" s="265" t="s">
        <v>286</v>
      </c>
      <c r="H53" s="254">
        <v>13003</v>
      </c>
    </row>
    <row r="54" spans="1:11" s="279" customFormat="1" ht="27.75" customHeight="1" x14ac:dyDescent="0.3">
      <c r="A54" s="257" t="s">
        <v>300</v>
      </c>
      <c r="B54" s="255">
        <v>200</v>
      </c>
      <c r="C54" s="253">
        <v>0.16</v>
      </c>
      <c r="D54" s="253">
        <v>0.16</v>
      </c>
      <c r="E54" s="253">
        <v>23.88</v>
      </c>
      <c r="F54" s="253">
        <v>97.6</v>
      </c>
      <c r="G54" s="255" t="s">
        <v>287</v>
      </c>
      <c r="H54" s="255">
        <v>372</v>
      </c>
      <c r="J54" s="308"/>
      <c r="K54" s="309"/>
    </row>
    <row r="55" spans="1:11" s="279" customFormat="1" ht="21.75" customHeight="1" x14ac:dyDescent="0.3">
      <c r="A55" s="258" t="s">
        <v>18</v>
      </c>
      <c r="B55" s="314">
        <f t="shared" ref="B55:F55" si="3">SUM(B51:B54)</f>
        <v>550</v>
      </c>
      <c r="C55" s="259">
        <f t="shared" si="3"/>
        <v>20.38</v>
      </c>
      <c r="D55" s="259">
        <f t="shared" si="3"/>
        <v>19.27</v>
      </c>
      <c r="E55" s="259">
        <f t="shared" si="3"/>
        <v>81.99</v>
      </c>
      <c r="F55" s="259">
        <f t="shared" si="3"/>
        <v>568.29</v>
      </c>
      <c r="G55" s="295"/>
      <c r="H55" s="295"/>
      <c r="I55" s="313"/>
    </row>
    <row r="57" spans="1:11" ht="21" customHeight="1" x14ac:dyDescent="0.3">
      <c r="A57" s="329" t="s">
        <v>308</v>
      </c>
      <c r="B57" s="329"/>
      <c r="C57" s="329"/>
      <c r="D57" s="329"/>
      <c r="E57" s="329"/>
      <c r="F57" s="329"/>
      <c r="G57" s="329"/>
      <c r="H57" s="329"/>
    </row>
    <row r="58" spans="1:11" ht="25.5" customHeight="1" x14ac:dyDescent="0.3">
      <c r="A58" s="132"/>
      <c r="B58" s="361" t="s">
        <v>314</v>
      </c>
      <c r="C58" s="361"/>
      <c r="D58" s="361"/>
      <c r="E58" s="361"/>
      <c r="F58" s="361"/>
      <c r="G58" s="88"/>
    </row>
    <row r="59" spans="1:11" ht="25.5" customHeight="1" x14ac:dyDescent="0.3">
      <c r="A59" s="364" t="s">
        <v>1</v>
      </c>
      <c r="B59" s="396" t="s">
        <v>305</v>
      </c>
      <c r="C59" s="399" t="s">
        <v>303</v>
      </c>
      <c r="D59" s="400"/>
      <c r="E59" s="401"/>
      <c r="F59" s="402" t="s">
        <v>302</v>
      </c>
      <c r="G59" s="96"/>
      <c r="H59" s="18"/>
    </row>
    <row r="60" spans="1:11" s="306" customFormat="1" ht="22.5" customHeight="1" x14ac:dyDescent="0.25">
      <c r="A60" s="394"/>
      <c r="B60" s="397"/>
      <c r="C60" s="332" t="s">
        <v>4</v>
      </c>
      <c r="D60" s="332" t="s">
        <v>5</v>
      </c>
      <c r="E60" s="330" t="s">
        <v>6</v>
      </c>
      <c r="F60" s="403"/>
      <c r="G60" s="330" t="s">
        <v>8</v>
      </c>
      <c r="H60" s="330" t="s">
        <v>9</v>
      </c>
    </row>
    <row r="61" spans="1:11" s="306" customFormat="1" ht="7.5" customHeight="1" x14ac:dyDescent="0.25">
      <c r="A61" s="394"/>
      <c r="B61" s="398"/>
      <c r="C61" s="332"/>
      <c r="D61" s="332"/>
      <c r="E61" s="330"/>
      <c r="F61" s="404"/>
      <c r="G61" s="330"/>
      <c r="H61" s="330"/>
    </row>
    <row r="62" spans="1:11" s="315" customFormat="1" x14ac:dyDescent="0.25">
      <c r="A62" s="395"/>
      <c r="B62" s="274" t="s">
        <v>10</v>
      </c>
      <c r="C62" s="295" t="s">
        <v>10</v>
      </c>
      <c r="D62" s="295" t="s">
        <v>10</v>
      </c>
      <c r="E62" s="275" t="s">
        <v>10</v>
      </c>
      <c r="F62" s="295" t="s">
        <v>11</v>
      </c>
      <c r="G62" s="330"/>
      <c r="H62" s="330"/>
    </row>
    <row r="63" spans="1:11" s="317" customFormat="1" ht="27.75" customHeight="1" x14ac:dyDescent="0.25">
      <c r="A63" s="316" t="s">
        <v>123</v>
      </c>
      <c r="B63" s="266">
        <v>250</v>
      </c>
      <c r="C63" s="266">
        <v>16.100000000000001</v>
      </c>
      <c r="D63" s="266">
        <v>18.5</v>
      </c>
      <c r="E63" s="266">
        <v>52.3</v>
      </c>
      <c r="F63" s="266">
        <v>395.1</v>
      </c>
      <c r="G63" s="265" t="s">
        <v>324</v>
      </c>
      <c r="H63" s="255" t="s">
        <v>325</v>
      </c>
    </row>
    <row r="64" spans="1:11" s="279" customFormat="1" ht="49.5" x14ac:dyDescent="0.3">
      <c r="A64" s="257" t="s">
        <v>291</v>
      </c>
      <c r="B64" s="255">
        <v>100</v>
      </c>
      <c r="C64" s="253">
        <v>1.1000000000000001</v>
      </c>
      <c r="D64" s="253">
        <v>0.2</v>
      </c>
      <c r="E64" s="253">
        <v>3.8</v>
      </c>
      <c r="F64" s="253">
        <v>22</v>
      </c>
      <c r="G64" s="255" t="s">
        <v>295</v>
      </c>
      <c r="H64" s="255">
        <v>70</v>
      </c>
    </row>
    <row r="65" spans="1:11" s="279" customFormat="1" ht="36.75" customHeight="1" x14ac:dyDescent="0.3">
      <c r="A65" s="257" t="s">
        <v>285</v>
      </c>
      <c r="B65" s="255">
        <v>60</v>
      </c>
      <c r="C65" s="253">
        <v>4.8</v>
      </c>
      <c r="D65" s="253">
        <v>0.92</v>
      </c>
      <c r="E65" s="253">
        <v>26.2</v>
      </c>
      <c r="F65" s="253">
        <v>147.6</v>
      </c>
      <c r="G65" s="265" t="s">
        <v>286</v>
      </c>
      <c r="H65" s="254">
        <v>13003</v>
      </c>
      <c r="I65" s="313"/>
    </row>
    <row r="66" spans="1:11" s="279" customFormat="1" ht="29.25" customHeight="1" x14ac:dyDescent="0.3">
      <c r="A66" s="256" t="s">
        <v>296</v>
      </c>
      <c r="B66" s="262">
        <v>200</v>
      </c>
      <c r="C66" s="263">
        <v>0.3</v>
      </c>
      <c r="D66" s="263">
        <v>0.1</v>
      </c>
      <c r="E66" s="263">
        <v>8.4</v>
      </c>
      <c r="F66" s="263">
        <v>35.4</v>
      </c>
      <c r="G66" s="255" t="s">
        <v>12</v>
      </c>
      <c r="H66" s="262" t="s">
        <v>293</v>
      </c>
    </row>
    <row r="67" spans="1:11" s="279" customFormat="1" ht="24" customHeight="1" x14ac:dyDescent="0.3">
      <c r="A67" s="258" t="s">
        <v>18</v>
      </c>
      <c r="B67" s="310">
        <f t="shared" ref="B67:F67" si="4">SUM(B63:B66)</f>
        <v>610</v>
      </c>
      <c r="C67" s="259">
        <f t="shared" si="4"/>
        <v>22.300000000000004</v>
      </c>
      <c r="D67" s="259">
        <f t="shared" si="4"/>
        <v>19.720000000000002</v>
      </c>
      <c r="E67" s="259">
        <f t="shared" si="4"/>
        <v>90.7</v>
      </c>
      <c r="F67" s="259">
        <f t="shared" si="4"/>
        <v>600.1</v>
      </c>
      <c r="G67" s="295"/>
      <c r="H67" s="295"/>
      <c r="I67" s="313"/>
    </row>
    <row r="69" spans="1:11" ht="21" customHeight="1" x14ac:dyDescent="0.3">
      <c r="A69" s="329" t="s">
        <v>315</v>
      </c>
      <c r="B69" s="329"/>
      <c r="C69" s="329"/>
      <c r="D69" s="329"/>
      <c r="E69" s="329"/>
      <c r="F69" s="329"/>
      <c r="G69" s="329"/>
      <c r="H69" s="329"/>
    </row>
    <row r="70" spans="1:11" ht="25.5" customHeight="1" x14ac:dyDescent="0.3">
      <c r="A70" s="132"/>
      <c r="B70" s="361" t="s">
        <v>316</v>
      </c>
      <c r="C70" s="361"/>
      <c r="D70" s="361"/>
      <c r="E70" s="361"/>
      <c r="F70" s="361"/>
      <c r="G70" s="88"/>
    </row>
    <row r="71" spans="1:11" ht="25.5" customHeight="1" x14ac:dyDescent="0.3">
      <c r="A71" s="364" t="s">
        <v>1</v>
      </c>
      <c r="B71" s="396" t="s">
        <v>305</v>
      </c>
      <c r="C71" s="399" t="s">
        <v>303</v>
      </c>
      <c r="D71" s="400"/>
      <c r="E71" s="401"/>
      <c r="F71" s="402" t="s">
        <v>302</v>
      </c>
      <c r="G71" s="96"/>
      <c r="H71" s="18"/>
    </row>
    <row r="72" spans="1:11" s="306" customFormat="1" ht="22.5" customHeight="1" x14ac:dyDescent="0.25">
      <c r="A72" s="394"/>
      <c r="B72" s="397"/>
      <c r="C72" s="332" t="s">
        <v>4</v>
      </c>
      <c r="D72" s="332" t="s">
        <v>5</v>
      </c>
      <c r="E72" s="330" t="s">
        <v>6</v>
      </c>
      <c r="F72" s="403"/>
      <c r="G72" s="330" t="s">
        <v>8</v>
      </c>
      <c r="H72" s="330" t="s">
        <v>9</v>
      </c>
    </row>
    <row r="73" spans="1:11" s="306" customFormat="1" ht="7.5" customHeight="1" x14ac:dyDescent="0.25">
      <c r="A73" s="394"/>
      <c r="B73" s="398"/>
      <c r="C73" s="332"/>
      <c r="D73" s="332"/>
      <c r="E73" s="330"/>
      <c r="F73" s="404"/>
      <c r="G73" s="330"/>
      <c r="H73" s="330"/>
    </row>
    <row r="74" spans="1:11" s="306" customFormat="1" x14ac:dyDescent="0.25">
      <c r="A74" s="395"/>
      <c r="B74" s="301" t="s">
        <v>10</v>
      </c>
      <c r="C74" s="300" t="s">
        <v>10</v>
      </c>
      <c r="D74" s="300" t="s">
        <v>10</v>
      </c>
      <c r="E74" s="299" t="s">
        <v>10</v>
      </c>
      <c r="F74" s="300" t="s">
        <v>11</v>
      </c>
      <c r="G74" s="330"/>
      <c r="H74" s="330"/>
    </row>
    <row r="75" spans="1:11" s="319" customFormat="1" ht="33" customHeight="1" x14ac:dyDescent="0.25">
      <c r="A75" s="251" t="s">
        <v>284</v>
      </c>
      <c r="B75" s="265">
        <v>250</v>
      </c>
      <c r="C75" s="265">
        <v>8.6</v>
      </c>
      <c r="D75" s="265">
        <v>6.2</v>
      </c>
      <c r="E75" s="265">
        <v>46.4</v>
      </c>
      <c r="F75" s="255">
        <v>282.39999999999998</v>
      </c>
      <c r="G75" s="255" t="s">
        <v>12</v>
      </c>
      <c r="H75" s="266" t="s">
        <v>323</v>
      </c>
      <c r="I75" s="318"/>
    </row>
    <row r="76" spans="1:11" s="279" customFormat="1" ht="23.25" customHeight="1" x14ac:dyDescent="0.3">
      <c r="A76" s="256" t="s">
        <v>149</v>
      </c>
      <c r="B76" s="252">
        <v>10</v>
      </c>
      <c r="C76" s="253">
        <v>0.1</v>
      </c>
      <c r="D76" s="253">
        <v>8.3000000000000007</v>
      </c>
      <c r="E76" s="253">
        <v>0.1</v>
      </c>
      <c r="F76" s="253">
        <v>74.900000000000006</v>
      </c>
      <c r="G76" s="255" t="s">
        <v>12</v>
      </c>
      <c r="H76" s="255" t="s">
        <v>15</v>
      </c>
    </row>
    <row r="77" spans="1:11" s="307" customFormat="1" ht="24.75" customHeight="1" x14ac:dyDescent="0.25">
      <c r="A77" s="256" t="s">
        <v>32</v>
      </c>
      <c r="B77" s="255">
        <v>30</v>
      </c>
      <c r="C77" s="253">
        <v>7.02</v>
      </c>
      <c r="D77" s="253">
        <v>5.8</v>
      </c>
      <c r="E77" s="253">
        <v>0</v>
      </c>
      <c r="F77" s="253">
        <v>109.1</v>
      </c>
      <c r="G77" s="255" t="s">
        <v>12</v>
      </c>
      <c r="H77" s="255" t="s">
        <v>279</v>
      </c>
    </row>
    <row r="78" spans="1:11" s="279" customFormat="1" ht="24" customHeight="1" x14ac:dyDescent="0.3">
      <c r="A78" s="256" t="s">
        <v>16</v>
      </c>
      <c r="B78" s="255">
        <v>60</v>
      </c>
      <c r="C78" s="253">
        <v>4.8</v>
      </c>
      <c r="D78" s="253">
        <v>0.6</v>
      </c>
      <c r="E78" s="253">
        <v>31.8</v>
      </c>
      <c r="F78" s="253">
        <v>150</v>
      </c>
      <c r="G78" s="255" t="s">
        <v>297</v>
      </c>
      <c r="H78" s="255">
        <v>125</v>
      </c>
    </row>
    <row r="79" spans="1:11" s="279" customFormat="1" ht="33.75" customHeight="1" x14ac:dyDescent="0.3">
      <c r="A79" s="257" t="s">
        <v>63</v>
      </c>
      <c r="B79" s="255">
        <v>200</v>
      </c>
      <c r="C79" s="253">
        <v>0.3</v>
      </c>
      <c r="D79" s="253">
        <v>0</v>
      </c>
      <c r="E79" s="253">
        <v>6.7</v>
      </c>
      <c r="F79" s="253">
        <v>27.6</v>
      </c>
      <c r="G79" s="255" t="s">
        <v>12</v>
      </c>
      <c r="H79" s="255" t="s">
        <v>282</v>
      </c>
      <c r="J79" s="308"/>
      <c r="K79" s="309"/>
    </row>
    <row r="80" spans="1:11" s="279" customFormat="1" ht="25.5" customHeight="1" x14ac:dyDescent="0.3">
      <c r="A80" s="258" t="s">
        <v>18</v>
      </c>
      <c r="B80" s="320">
        <f t="shared" ref="B80:F80" si="5">SUM(B75:B79)</f>
        <v>550</v>
      </c>
      <c r="C80" s="259">
        <f t="shared" si="5"/>
        <v>20.82</v>
      </c>
      <c r="D80" s="259">
        <f t="shared" si="5"/>
        <v>20.900000000000002</v>
      </c>
      <c r="E80" s="259">
        <f t="shared" si="5"/>
        <v>85</v>
      </c>
      <c r="F80" s="259">
        <f t="shared" si="5"/>
        <v>644</v>
      </c>
      <c r="G80" s="295"/>
      <c r="H80" s="295"/>
      <c r="I80" s="313"/>
    </row>
    <row r="82" spans="1:11" ht="21" customHeight="1" x14ac:dyDescent="0.3">
      <c r="A82" s="329" t="s">
        <v>317</v>
      </c>
      <c r="B82" s="329"/>
      <c r="C82" s="329"/>
      <c r="D82" s="329"/>
      <c r="E82" s="329"/>
      <c r="F82" s="329"/>
      <c r="G82" s="329"/>
      <c r="H82" s="329"/>
    </row>
    <row r="83" spans="1:11" ht="25.5" customHeight="1" x14ac:dyDescent="0.3">
      <c r="A83" s="132"/>
      <c r="B83" s="361" t="s">
        <v>318</v>
      </c>
      <c r="C83" s="361"/>
      <c r="D83" s="361"/>
      <c r="E83" s="361"/>
      <c r="F83" s="361"/>
      <c r="G83" s="88"/>
    </row>
    <row r="84" spans="1:11" ht="25.5" customHeight="1" x14ac:dyDescent="0.3">
      <c r="A84" s="364" t="s">
        <v>1</v>
      </c>
      <c r="B84" s="396" t="s">
        <v>305</v>
      </c>
      <c r="C84" s="399" t="s">
        <v>303</v>
      </c>
      <c r="D84" s="400"/>
      <c r="E84" s="401"/>
      <c r="F84" s="402" t="s">
        <v>302</v>
      </c>
      <c r="G84" s="96"/>
      <c r="H84" s="18"/>
    </row>
    <row r="85" spans="1:11" s="306" customFormat="1" ht="22.5" customHeight="1" x14ac:dyDescent="0.25">
      <c r="A85" s="394"/>
      <c r="B85" s="397"/>
      <c r="C85" s="332" t="s">
        <v>4</v>
      </c>
      <c r="D85" s="332" t="s">
        <v>5</v>
      </c>
      <c r="E85" s="330" t="s">
        <v>6</v>
      </c>
      <c r="F85" s="403"/>
      <c r="G85" s="330" t="s">
        <v>8</v>
      </c>
      <c r="H85" s="330" t="s">
        <v>9</v>
      </c>
    </row>
    <row r="86" spans="1:11" s="306" customFormat="1" ht="7.5" customHeight="1" x14ac:dyDescent="0.25">
      <c r="A86" s="394"/>
      <c r="B86" s="398"/>
      <c r="C86" s="332"/>
      <c r="D86" s="332"/>
      <c r="E86" s="330"/>
      <c r="F86" s="404"/>
      <c r="G86" s="330"/>
      <c r="H86" s="330"/>
    </row>
    <row r="87" spans="1:11" s="306" customFormat="1" x14ac:dyDescent="0.25">
      <c r="A87" s="394"/>
      <c r="B87" s="303" t="s">
        <v>10</v>
      </c>
      <c r="C87" s="302" t="s">
        <v>10</v>
      </c>
      <c r="D87" s="302" t="s">
        <v>10</v>
      </c>
      <c r="E87" s="304" t="s">
        <v>10</v>
      </c>
      <c r="F87" s="302" t="s">
        <v>11</v>
      </c>
      <c r="G87" s="402"/>
      <c r="H87" s="402"/>
    </row>
    <row r="88" spans="1:11" s="279" customFormat="1" ht="24" customHeight="1" x14ac:dyDescent="0.3">
      <c r="A88" s="260" t="s">
        <v>121</v>
      </c>
      <c r="B88" s="252">
        <v>180</v>
      </c>
      <c r="C88" s="253">
        <v>9.9</v>
      </c>
      <c r="D88" s="253">
        <v>7.83</v>
      </c>
      <c r="E88" s="253">
        <v>51.3</v>
      </c>
      <c r="F88" s="253">
        <v>314.91000000000003</v>
      </c>
      <c r="G88" s="255" t="s">
        <v>12</v>
      </c>
      <c r="H88" s="255" t="s">
        <v>122</v>
      </c>
      <c r="I88" s="321"/>
    </row>
    <row r="89" spans="1:11" s="307" customFormat="1" ht="24.75" customHeight="1" x14ac:dyDescent="0.25">
      <c r="A89" s="256" t="s">
        <v>326</v>
      </c>
      <c r="B89" s="255">
        <v>100</v>
      </c>
      <c r="C89" s="253">
        <v>4.9000000000000004</v>
      </c>
      <c r="D89" s="253">
        <v>8.5</v>
      </c>
      <c r="E89" s="253">
        <v>4.0199999999999996</v>
      </c>
      <c r="F89" s="253">
        <v>115</v>
      </c>
      <c r="G89" s="255" t="s">
        <v>335</v>
      </c>
      <c r="H89" s="255" t="s">
        <v>336</v>
      </c>
    </row>
    <row r="90" spans="1:11" s="279" customFormat="1" ht="22.5" customHeight="1" x14ac:dyDescent="0.3">
      <c r="A90" s="251" t="s">
        <v>337</v>
      </c>
      <c r="B90" s="265">
        <v>100</v>
      </c>
      <c r="C90" s="265">
        <v>1.7</v>
      </c>
      <c r="D90" s="265">
        <v>5</v>
      </c>
      <c r="E90" s="265">
        <v>8.4499999999999993</v>
      </c>
      <c r="F90" s="265">
        <v>85.7</v>
      </c>
      <c r="G90" s="265" t="s">
        <v>295</v>
      </c>
      <c r="H90" s="255">
        <v>47</v>
      </c>
    </row>
    <row r="91" spans="1:11" s="279" customFormat="1" ht="24" customHeight="1" x14ac:dyDescent="0.3">
      <c r="A91" s="256" t="s">
        <v>285</v>
      </c>
      <c r="B91" s="255">
        <v>30</v>
      </c>
      <c r="C91" s="253">
        <v>2.4</v>
      </c>
      <c r="D91" s="253">
        <v>0.3</v>
      </c>
      <c r="E91" s="253">
        <v>14.6</v>
      </c>
      <c r="F91" s="253">
        <v>72.599999999999994</v>
      </c>
      <c r="G91" s="255" t="s">
        <v>286</v>
      </c>
      <c r="H91" s="255">
        <v>13003</v>
      </c>
    </row>
    <row r="92" spans="1:11" s="279" customFormat="1" ht="32.25" customHeight="1" x14ac:dyDescent="0.3">
      <c r="A92" s="257" t="s">
        <v>63</v>
      </c>
      <c r="B92" s="255">
        <v>200</v>
      </c>
      <c r="C92" s="253">
        <v>0.3</v>
      </c>
      <c r="D92" s="253">
        <v>0</v>
      </c>
      <c r="E92" s="253">
        <v>6.7</v>
      </c>
      <c r="F92" s="253">
        <v>27.6</v>
      </c>
      <c r="G92" s="255" t="s">
        <v>12</v>
      </c>
      <c r="H92" s="255" t="s">
        <v>282</v>
      </c>
      <c r="J92" s="308"/>
      <c r="K92" s="309"/>
    </row>
    <row r="93" spans="1:11" s="279" customFormat="1" x14ac:dyDescent="0.3">
      <c r="A93" s="296" t="s">
        <v>278</v>
      </c>
      <c r="B93" s="297">
        <f t="shared" ref="B93:F93" si="6">SUM(B88:B92)</f>
        <v>610</v>
      </c>
      <c r="C93" s="259">
        <f t="shared" si="6"/>
        <v>19.2</v>
      </c>
      <c r="D93" s="259">
        <f t="shared" si="6"/>
        <v>21.63</v>
      </c>
      <c r="E93" s="259">
        <f t="shared" si="6"/>
        <v>85.07</v>
      </c>
      <c r="F93" s="259">
        <f t="shared" si="6"/>
        <v>615.81000000000006</v>
      </c>
      <c r="G93" s="295"/>
      <c r="H93" s="295"/>
    </row>
    <row r="95" spans="1:11" ht="21" customHeight="1" x14ac:dyDescent="0.3">
      <c r="A95" s="329" t="s">
        <v>319</v>
      </c>
      <c r="B95" s="329"/>
      <c r="C95" s="329"/>
      <c r="D95" s="329"/>
      <c r="E95" s="329"/>
      <c r="F95" s="329"/>
      <c r="G95" s="329"/>
      <c r="H95" s="329"/>
    </row>
    <row r="96" spans="1:11" ht="25.5" customHeight="1" x14ac:dyDescent="0.3">
      <c r="A96" s="132"/>
      <c r="B96" s="361" t="s">
        <v>290</v>
      </c>
      <c r="C96" s="361"/>
      <c r="D96" s="361"/>
      <c r="E96" s="361"/>
      <c r="F96" s="361"/>
      <c r="G96" s="88"/>
    </row>
    <row r="97" spans="1:11" ht="25.5" customHeight="1" x14ac:dyDescent="0.3">
      <c r="A97" s="364" t="s">
        <v>1</v>
      </c>
      <c r="B97" s="396" t="s">
        <v>305</v>
      </c>
      <c r="C97" s="399" t="s">
        <v>303</v>
      </c>
      <c r="D97" s="400"/>
      <c r="E97" s="401"/>
      <c r="F97" s="402" t="s">
        <v>302</v>
      </c>
      <c r="G97" s="96"/>
      <c r="H97" s="18"/>
    </row>
    <row r="98" spans="1:11" s="306" customFormat="1" ht="22.5" customHeight="1" x14ac:dyDescent="0.25">
      <c r="A98" s="394"/>
      <c r="B98" s="397"/>
      <c r="C98" s="332" t="s">
        <v>4</v>
      </c>
      <c r="D98" s="332" t="s">
        <v>5</v>
      </c>
      <c r="E98" s="330" t="s">
        <v>6</v>
      </c>
      <c r="F98" s="403"/>
      <c r="G98" s="330" t="s">
        <v>8</v>
      </c>
      <c r="H98" s="330" t="s">
        <v>9</v>
      </c>
    </row>
    <row r="99" spans="1:11" s="306" customFormat="1" ht="7.5" customHeight="1" x14ac:dyDescent="0.25">
      <c r="A99" s="394"/>
      <c r="B99" s="398"/>
      <c r="C99" s="332"/>
      <c r="D99" s="332"/>
      <c r="E99" s="330"/>
      <c r="F99" s="404"/>
      <c r="G99" s="330"/>
      <c r="H99" s="330"/>
    </row>
    <row r="100" spans="1:11" s="306" customFormat="1" x14ac:dyDescent="0.25">
      <c r="A100" s="395"/>
      <c r="B100" s="301" t="s">
        <v>10</v>
      </c>
      <c r="C100" s="302" t="s">
        <v>10</v>
      </c>
      <c r="D100" s="302" t="s">
        <v>10</v>
      </c>
      <c r="E100" s="304" t="s">
        <v>10</v>
      </c>
      <c r="F100" s="302" t="s">
        <v>11</v>
      </c>
      <c r="G100" s="330"/>
      <c r="H100" s="330"/>
    </row>
    <row r="101" spans="1:11" s="279" customFormat="1" ht="24" customHeight="1" x14ac:dyDescent="0.3">
      <c r="A101" s="282" t="s">
        <v>330</v>
      </c>
      <c r="B101" s="283">
        <v>150</v>
      </c>
      <c r="C101" s="283">
        <v>11.6</v>
      </c>
      <c r="D101" s="283">
        <v>16</v>
      </c>
      <c r="E101" s="283">
        <v>51.2</v>
      </c>
      <c r="F101" s="283">
        <v>307.39999999999998</v>
      </c>
      <c r="G101" s="285" t="s">
        <v>328</v>
      </c>
      <c r="H101" s="283" t="s">
        <v>329</v>
      </c>
      <c r="I101" s="321"/>
    </row>
    <row r="102" spans="1:11" s="307" customFormat="1" ht="24.75" customHeight="1" x14ac:dyDescent="0.25">
      <c r="A102" s="280" t="s">
        <v>32</v>
      </c>
      <c r="B102" s="281">
        <v>30</v>
      </c>
      <c r="C102" s="283">
        <v>7.02</v>
      </c>
      <c r="D102" s="283">
        <v>5.8</v>
      </c>
      <c r="E102" s="283">
        <v>0</v>
      </c>
      <c r="F102" s="283">
        <v>109.1</v>
      </c>
      <c r="G102" s="286" t="s">
        <v>12</v>
      </c>
      <c r="H102" s="281" t="s">
        <v>279</v>
      </c>
    </row>
    <row r="103" spans="1:11" s="279" customFormat="1" ht="22.5" customHeight="1" x14ac:dyDescent="0.3">
      <c r="A103" s="289" t="s">
        <v>331</v>
      </c>
      <c r="B103" s="284">
        <v>100</v>
      </c>
      <c r="C103" s="283">
        <v>2.4</v>
      </c>
      <c r="D103" s="283">
        <v>0.3</v>
      </c>
      <c r="E103" s="283">
        <v>15.9</v>
      </c>
      <c r="F103" s="283">
        <v>75</v>
      </c>
      <c r="G103" s="287" t="s">
        <v>289</v>
      </c>
      <c r="H103" s="283">
        <v>9</v>
      </c>
    </row>
    <row r="104" spans="1:11" s="279" customFormat="1" ht="24" customHeight="1" x14ac:dyDescent="0.3">
      <c r="A104" s="280" t="s">
        <v>16</v>
      </c>
      <c r="B104" s="281">
        <v>30</v>
      </c>
      <c r="C104" s="284">
        <v>0.4</v>
      </c>
      <c r="D104" s="284">
        <v>0.4</v>
      </c>
      <c r="E104" s="284">
        <v>9.8000000000000007</v>
      </c>
      <c r="F104" s="284">
        <v>47</v>
      </c>
      <c r="G104" s="286" t="s">
        <v>297</v>
      </c>
      <c r="H104" s="281">
        <v>125</v>
      </c>
    </row>
    <row r="105" spans="1:11" s="279" customFormat="1" ht="27.75" customHeight="1" x14ac:dyDescent="0.3">
      <c r="A105" s="257" t="s">
        <v>294</v>
      </c>
      <c r="B105" s="255">
        <v>200</v>
      </c>
      <c r="C105" s="283">
        <v>0.2</v>
      </c>
      <c r="D105" s="283">
        <v>0</v>
      </c>
      <c r="E105" s="283">
        <v>6.4</v>
      </c>
      <c r="F105" s="283">
        <v>26.4</v>
      </c>
      <c r="G105" s="254" t="s">
        <v>12</v>
      </c>
      <c r="H105" s="255" t="s">
        <v>292</v>
      </c>
      <c r="J105" s="308"/>
      <c r="K105" s="309"/>
    </row>
    <row r="106" spans="1:11" s="279" customFormat="1" ht="21.75" customHeight="1" x14ac:dyDescent="0.3">
      <c r="A106" s="258" t="s">
        <v>18</v>
      </c>
      <c r="B106" s="297">
        <f>SUM(B101:B105)</f>
        <v>510</v>
      </c>
      <c r="C106" s="322">
        <f>SUM(C101:C105)</f>
        <v>21.619999999999994</v>
      </c>
      <c r="D106" s="322">
        <f t="shared" ref="D106:F106" si="7">SUM(D101:D105)</f>
        <v>22.5</v>
      </c>
      <c r="E106" s="322">
        <f t="shared" si="7"/>
        <v>83.300000000000011</v>
      </c>
      <c r="F106" s="322">
        <f t="shared" si="7"/>
        <v>564.9</v>
      </c>
      <c r="G106" s="295"/>
      <c r="H106" s="295"/>
      <c r="I106" s="313"/>
    </row>
    <row r="108" spans="1:11" ht="21" customHeight="1" x14ac:dyDescent="0.3">
      <c r="A108" s="329" t="s">
        <v>320</v>
      </c>
      <c r="B108" s="329"/>
      <c r="C108" s="329"/>
      <c r="D108" s="329"/>
      <c r="E108" s="329"/>
      <c r="F108" s="329"/>
      <c r="G108" s="329"/>
      <c r="H108" s="329"/>
    </row>
    <row r="109" spans="1:11" ht="25.5" customHeight="1" x14ac:dyDescent="0.3">
      <c r="A109" s="132"/>
      <c r="B109" s="361" t="s">
        <v>318</v>
      </c>
      <c r="C109" s="361"/>
      <c r="D109" s="361"/>
      <c r="E109" s="361"/>
      <c r="F109" s="361"/>
      <c r="G109" s="88"/>
    </row>
    <row r="110" spans="1:11" ht="25.5" customHeight="1" x14ac:dyDescent="0.3">
      <c r="A110" s="364" t="s">
        <v>1</v>
      </c>
      <c r="B110" s="396" t="s">
        <v>305</v>
      </c>
      <c r="C110" s="399" t="s">
        <v>303</v>
      </c>
      <c r="D110" s="400"/>
      <c r="E110" s="401"/>
      <c r="F110" s="402" t="s">
        <v>302</v>
      </c>
      <c r="G110" s="96"/>
      <c r="H110" s="18"/>
    </row>
    <row r="111" spans="1:11" s="306" customFormat="1" ht="22.5" customHeight="1" x14ac:dyDescent="0.25">
      <c r="A111" s="394"/>
      <c r="B111" s="397"/>
      <c r="C111" s="332" t="s">
        <v>4</v>
      </c>
      <c r="D111" s="332" t="s">
        <v>5</v>
      </c>
      <c r="E111" s="330" t="s">
        <v>6</v>
      </c>
      <c r="F111" s="403"/>
      <c r="G111" s="330" t="s">
        <v>8</v>
      </c>
      <c r="H111" s="330" t="s">
        <v>9</v>
      </c>
    </row>
    <row r="112" spans="1:11" s="306" customFormat="1" ht="7.5" customHeight="1" x14ac:dyDescent="0.25">
      <c r="A112" s="394"/>
      <c r="B112" s="398"/>
      <c r="C112" s="332"/>
      <c r="D112" s="332"/>
      <c r="E112" s="330"/>
      <c r="F112" s="404"/>
      <c r="G112" s="330"/>
      <c r="H112" s="330"/>
    </row>
    <row r="113" spans="1:9" s="306" customFormat="1" x14ac:dyDescent="0.25">
      <c r="A113" s="395"/>
      <c r="B113" s="301" t="s">
        <v>10</v>
      </c>
      <c r="C113" s="300" t="s">
        <v>10</v>
      </c>
      <c r="D113" s="300" t="s">
        <v>10</v>
      </c>
      <c r="E113" s="299" t="s">
        <v>10</v>
      </c>
      <c r="F113" s="300" t="s">
        <v>11</v>
      </c>
      <c r="G113" s="330"/>
      <c r="H113" s="330"/>
    </row>
    <row r="114" spans="1:9" s="279" customFormat="1" ht="25.5" customHeight="1" x14ac:dyDescent="0.3">
      <c r="A114" s="272" t="s">
        <v>283</v>
      </c>
      <c r="B114" s="273">
        <v>220</v>
      </c>
      <c r="C114" s="263">
        <v>16.72</v>
      </c>
      <c r="D114" s="263">
        <v>18.61</v>
      </c>
      <c r="E114" s="263">
        <v>39.71</v>
      </c>
      <c r="F114" s="263">
        <v>376.09</v>
      </c>
      <c r="G114" s="264" t="s">
        <v>289</v>
      </c>
      <c r="H114" s="262">
        <v>30</v>
      </c>
      <c r="I114" s="313"/>
    </row>
    <row r="115" spans="1:9" s="279" customFormat="1" ht="49.5" x14ac:dyDescent="0.3">
      <c r="A115" s="257" t="s">
        <v>291</v>
      </c>
      <c r="B115" s="255">
        <v>100</v>
      </c>
      <c r="C115" s="253">
        <v>1.1000000000000001</v>
      </c>
      <c r="D115" s="253">
        <v>0.2</v>
      </c>
      <c r="E115" s="253">
        <v>3.8</v>
      </c>
      <c r="F115" s="253">
        <v>22</v>
      </c>
      <c r="G115" s="255" t="s">
        <v>295</v>
      </c>
      <c r="H115" s="255">
        <v>70</v>
      </c>
    </row>
    <row r="116" spans="1:9" s="279" customFormat="1" ht="36.75" customHeight="1" x14ac:dyDescent="0.3">
      <c r="A116" s="257" t="s">
        <v>285</v>
      </c>
      <c r="B116" s="255">
        <v>30</v>
      </c>
      <c r="C116" s="253">
        <v>2.4</v>
      </c>
      <c r="D116" s="253">
        <v>0.3</v>
      </c>
      <c r="E116" s="253">
        <v>14.6</v>
      </c>
      <c r="F116" s="253">
        <v>72.599999999999994</v>
      </c>
      <c r="G116" s="265" t="s">
        <v>286</v>
      </c>
      <c r="H116" s="254">
        <v>13003</v>
      </c>
    </row>
    <row r="117" spans="1:9" s="279" customFormat="1" ht="34.5" customHeight="1" x14ac:dyDescent="0.3">
      <c r="A117" s="257" t="s">
        <v>280</v>
      </c>
      <c r="B117" s="262">
        <v>200</v>
      </c>
      <c r="C117" s="263">
        <v>0.35</v>
      </c>
      <c r="D117" s="263">
        <v>0.08</v>
      </c>
      <c r="E117" s="263">
        <v>29.85</v>
      </c>
      <c r="F117" s="263">
        <v>122</v>
      </c>
      <c r="G117" s="264" t="s">
        <v>287</v>
      </c>
      <c r="H117" s="262">
        <v>348</v>
      </c>
    </row>
    <row r="118" spans="1:9" s="325" customFormat="1" ht="18" customHeight="1" x14ac:dyDescent="0.25">
      <c r="A118" s="276" t="s">
        <v>18</v>
      </c>
      <c r="B118" s="277">
        <f t="shared" ref="B118:F118" si="8">SUM(B114:B117)</f>
        <v>550</v>
      </c>
      <c r="C118" s="323">
        <f t="shared" si="8"/>
        <v>20.57</v>
      </c>
      <c r="D118" s="323">
        <f t="shared" si="8"/>
        <v>19.189999999999998</v>
      </c>
      <c r="E118" s="323">
        <f t="shared" si="8"/>
        <v>87.960000000000008</v>
      </c>
      <c r="F118" s="323">
        <f t="shared" si="8"/>
        <v>592.68999999999994</v>
      </c>
      <c r="G118" s="271"/>
      <c r="H118" s="271"/>
      <c r="I118" s="324"/>
    </row>
    <row r="120" spans="1:9" ht="21" customHeight="1" x14ac:dyDescent="0.3">
      <c r="A120" s="329" t="s">
        <v>321</v>
      </c>
      <c r="B120" s="329"/>
      <c r="C120" s="329"/>
      <c r="D120" s="329"/>
      <c r="E120" s="329"/>
      <c r="F120" s="329"/>
      <c r="G120" s="329"/>
      <c r="H120" s="329"/>
    </row>
    <row r="121" spans="1:9" ht="25.5" customHeight="1" x14ac:dyDescent="0.3">
      <c r="A121" s="132"/>
      <c r="B121" s="361" t="s">
        <v>309</v>
      </c>
      <c r="C121" s="361"/>
      <c r="D121" s="361"/>
      <c r="E121" s="361"/>
      <c r="F121" s="361"/>
      <c r="G121" s="88"/>
    </row>
    <row r="122" spans="1:9" ht="25.5" customHeight="1" x14ac:dyDescent="0.3">
      <c r="A122" s="364" t="s">
        <v>1</v>
      </c>
      <c r="B122" s="396" t="s">
        <v>305</v>
      </c>
      <c r="C122" s="399" t="s">
        <v>303</v>
      </c>
      <c r="D122" s="400"/>
      <c r="E122" s="401"/>
      <c r="F122" s="402" t="s">
        <v>302</v>
      </c>
      <c r="G122" s="96"/>
      <c r="H122" s="18"/>
    </row>
    <row r="123" spans="1:9" s="306" customFormat="1" ht="22.5" customHeight="1" x14ac:dyDescent="0.25">
      <c r="A123" s="394"/>
      <c r="B123" s="397"/>
      <c r="C123" s="332" t="s">
        <v>4</v>
      </c>
      <c r="D123" s="332" t="s">
        <v>5</v>
      </c>
      <c r="E123" s="330" t="s">
        <v>6</v>
      </c>
      <c r="F123" s="403"/>
      <c r="G123" s="330" t="s">
        <v>8</v>
      </c>
      <c r="H123" s="330" t="s">
        <v>9</v>
      </c>
    </row>
    <row r="124" spans="1:9" s="306" customFormat="1" ht="7.5" customHeight="1" x14ac:dyDescent="0.25">
      <c r="A124" s="394"/>
      <c r="B124" s="398"/>
      <c r="C124" s="332"/>
      <c r="D124" s="332"/>
      <c r="E124" s="330"/>
      <c r="F124" s="404"/>
      <c r="G124" s="330"/>
      <c r="H124" s="330"/>
    </row>
    <row r="125" spans="1:9" s="306" customFormat="1" ht="15.75" customHeight="1" x14ac:dyDescent="0.25">
      <c r="A125" s="394"/>
      <c r="B125" s="303" t="s">
        <v>10</v>
      </c>
      <c r="C125" s="302" t="s">
        <v>10</v>
      </c>
      <c r="D125" s="302" t="s">
        <v>10</v>
      </c>
      <c r="E125" s="304" t="s">
        <v>10</v>
      </c>
      <c r="F125" s="302" t="s">
        <v>11</v>
      </c>
      <c r="G125" s="402"/>
      <c r="H125" s="402"/>
    </row>
    <row r="126" spans="1:9" s="326" customFormat="1" ht="30.75" customHeight="1" x14ac:dyDescent="0.25">
      <c r="A126" s="289" t="s">
        <v>332</v>
      </c>
      <c r="B126" s="283">
        <v>250</v>
      </c>
      <c r="C126" s="283">
        <v>17.62</v>
      </c>
      <c r="D126" s="283">
        <v>19.75</v>
      </c>
      <c r="E126" s="283">
        <v>32</v>
      </c>
      <c r="F126" s="283">
        <v>382.87</v>
      </c>
      <c r="G126" s="283" t="s">
        <v>12</v>
      </c>
      <c r="H126" s="293" t="s">
        <v>333</v>
      </c>
    </row>
    <row r="127" spans="1:9" s="307" customFormat="1" ht="53.25" customHeight="1" x14ac:dyDescent="0.25">
      <c r="A127" s="289" t="s">
        <v>291</v>
      </c>
      <c r="B127" s="283">
        <v>100</v>
      </c>
      <c r="C127" s="283">
        <v>1.1000000000000001</v>
      </c>
      <c r="D127" s="283">
        <v>0.2</v>
      </c>
      <c r="E127" s="283">
        <v>3.8</v>
      </c>
      <c r="F127" s="283">
        <v>22</v>
      </c>
      <c r="G127" s="283" t="s">
        <v>295</v>
      </c>
      <c r="H127" s="285">
        <v>70</v>
      </c>
    </row>
    <row r="128" spans="1:9" s="279" customFormat="1" ht="35.25" customHeight="1" x14ac:dyDescent="0.3">
      <c r="A128" s="289" t="s">
        <v>334</v>
      </c>
      <c r="B128" s="283">
        <v>30</v>
      </c>
      <c r="C128" s="283">
        <v>2.4</v>
      </c>
      <c r="D128" s="283">
        <v>0.3</v>
      </c>
      <c r="E128" s="283">
        <v>14.6</v>
      </c>
      <c r="F128" s="283">
        <v>72.599999999999994</v>
      </c>
      <c r="G128" s="284" t="s">
        <v>286</v>
      </c>
      <c r="H128" s="285">
        <v>13003</v>
      </c>
    </row>
    <row r="129" spans="1:11" s="279" customFormat="1" ht="36" customHeight="1" x14ac:dyDescent="0.3">
      <c r="A129" s="289" t="s">
        <v>280</v>
      </c>
      <c r="B129" s="283">
        <v>200</v>
      </c>
      <c r="C129" s="283">
        <v>0.35</v>
      </c>
      <c r="D129" s="283">
        <v>0.08</v>
      </c>
      <c r="E129" s="283">
        <v>29.85</v>
      </c>
      <c r="F129" s="283">
        <v>122</v>
      </c>
      <c r="G129" s="292" t="s">
        <v>287</v>
      </c>
      <c r="H129" s="285">
        <v>348</v>
      </c>
      <c r="J129" s="308"/>
      <c r="K129" s="309"/>
    </row>
    <row r="130" spans="1:11" s="279" customFormat="1" ht="21.75" customHeight="1" x14ac:dyDescent="0.3">
      <c r="A130" s="290" t="s">
        <v>18</v>
      </c>
      <c r="B130" s="291">
        <f t="shared" ref="B130:F130" si="9">SUM(B126:B129)</f>
        <v>580</v>
      </c>
      <c r="C130" s="322">
        <f t="shared" si="9"/>
        <v>21.470000000000002</v>
      </c>
      <c r="D130" s="322">
        <f t="shared" si="9"/>
        <v>20.329999999999998</v>
      </c>
      <c r="E130" s="322">
        <f t="shared" si="9"/>
        <v>80.25</v>
      </c>
      <c r="F130" s="322">
        <f t="shared" si="9"/>
        <v>599.47</v>
      </c>
      <c r="G130" s="288"/>
      <c r="H130" s="288"/>
      <c r="I130" s="313"/>
    </row>
    <row r="132" spans="1:11" x14ac:dyDescent="0.3">
      <c r="A132" s="137" t="s">
        <v>343</v>
      </c>
      <c r="B132" s="300"/>
      <c r="C132" s="300"/>
      <c r="D132" s="300"/>
      <c r="E132" s="300"/>
      <c r="F132" s="300"/>
      <c r="G132" s="300"/>
      <c r="H132" s="300"/>
    </row>
    <row r="133" spans="1:11" x14ac:dyDescent="0.3">
      <c r="A133" s="137" t="s">
        <v>133</v>
      </c>
      <c r="B133" s="300"/>
      <c r="C133" s="300" t="s">
        <v>69</v>
      </c>
      <c r="D133" s="300" t="s">
        <v>344</v>
      </c>
      <c r="E133" s="300" t="s">
        <v>345</v>
      </c>
      <c r="F133" s="300" t="s">
        <v>11</v>
      </c>
      <c r="G133" s="300"/>
      <c r="H133" s="300"/>
    </row>
    <row r="134" spans="1:11" x14ac:dyDescent="0.3">
      <c r="A134" s="137" t="s">
        <v>346</v>
      </c>
      <c r="B134" s="300"/>
      <c r="C134" s="26">
        <f>SUM(C18+C31+C43+C55+C67+C80+C93+C106+C118+C130)</f>
        <v>209.2</v>
      </c>
      <c r="D134" s="26">
        <f>SUM(D18+D31+D43+D55+D67+D80+D93+D106+D118+D130)</f>
        <v>201.13</v>
      </c>
      <c r="E134" s="26">
        <f>SUM(E18+E31+E43+E55+E67+E80+E93+E106+E118+E130)</f>
        <v>860.1099999999999</v>
      </c>
      <c r="F134" s="327">
        <f>SUM(F18+F31+F43+F55+F67+F80+F93+F106+F118+F130)</f>
        <v>6040.1699999999992</v>
      </c>
      <c r="G134" s="300"/>
      <c r="H134" s="300"/>
    </row>
    <row r="135" spans="1:11" x14ac:dyDescent="0.3">
      <c r="A135" s="137" t="s">
        <v>347</v>
      </c>
      <c r="B135" s="300"/>
      <c r="C135" s="300">
        <v>20.92</v>
      </c>
      <c r="D135" s="300">
        <v>20.11</v>
      </c>
      <c r="E135" s="300">
        <v>86.01</v>
      </c>
      <c r="F135" s="300">
        <v>604.02</v>
      </c>
      <c r="G135" s="300"/>
      <c r="H135" s="300"/>
    </row>
    <row r="136" spans="1:11" x14ac:dyDescent="0.3">
      <c r="A136" s="137" t="s">
        <v>348</v>
      </c>
      <c r="B136" s="300"/>
      <c r="C136" s="300">
        <v>1</v>
      </c>
      <c r="D136" s="300">
        <v>1</v>
      </c>
      <c r="E136" s="300">
        <v>4</v>
      </c>
      <c r="F136" s="300"/>
      <c r="G136" s="300"/>
      <c r="H136" s="300"/>
    </row>
    <row r="138" spans="1:11" x14ac:dyDescent="0.3">
      <c r="A138" s="170" t="s">
        <v>349</v>
      </c>
    </row>
    <row r="139" spans="1:11" x14ac:dyDescent="0.3">
      <c r="A139" s="170" t="s">
        <v>350</v>
      </c>
    </row>
    <row r="140" spans="1:11" x14ac:dyDescent="0.3">
      <c r="A140" s="392" t="s">
        <v>351</v>
      </c>
      <c r="B140" s="392"/>
      <c r="C140" s="392"/>
      <c r="D140" s="392"/>
      <c r="E140" s="392"/>
      <c r="F140" s="392"/>
      <c r="G140" s="392"/>
      <c r="H140" s="392"/>
    </row>
    <row r="141" spans="1:11" x14ac:dyDescent="0.3">
      <c r="A141" s="170" t="s">
        <v>352</v>
      </c>
    </row>
    <row r="142" spans="1:11" ht="38.25" customHeight="1" x14ac:dyDescent="0.3">
      <c r="A142" s="391" t="s">
        <v>353</v>
      </c>
      <c r="B142" s="391"/>
      <c r="C142" s="391"/>
      <c r="D142" s="391"/>
      <c r="E142" s="391"/>
      <c r="F142" s="391"/>
      <c r="G142" s="391"/>
      <c r="H142" s="391"/>
    </row>
    <row r="143" spans="1:11" x14ac:dyDescent="0.3">
      <c r="A143" s="392" t="s">
        <v>354</v>
      </c>
      <c r="B143" s="392"/>
      <c r="C143" s="392"/>
      <c r="D143" s="392"/>
      <c r="E143" s="392"/>
      <c r="F143" s="392"/>
      <c r="G143" s="392"/>
      <c r="H143" s="392"/>
    </row>
    <row r="144" spans="1:11" x14ac:dyDescent="0.3">
      <c r="A144" s="170" t="s">
        <v>355</v>
      </c>
    </row>
    <row r="145" spans="1:8" ht="100.5" customHeight="1" x14ac:dyDescent="0.3">
      <c r="A145" s="391" t="s">
        <v>356</v>
      </c>
      <c r="B145" s="391"/>
      <c r="C145" s="391"/>
      <c r="D145" s="391"/>
      <c r="E145" s="391"/>
      <c r="F145" s="391"/>
      <c r="G145" s="391"/>
      <c r="H145" s="391"/>
    </row>
    <row r="146" spans="1:8" ht="33" customHeight="1" x14ac:dyDescent="0.3">
      <c r="A146" s="391" t="s">
        <v>357</v>
      </c>
      <c r="B146" s="391"/>
      <c r="C146" s="391"/>
      <c r="D146" s="391"/>
      <c r="E146" s="391"/>
      <c r="F146" s="391"/>
      <c r="G146" s="391"/>
      <c r="H146" s="391"/>
    </row>
    <row r="147" spans="1:8" x14ac:dyDescent="0.3">
      <c r="A147" s="170" t="s">
        <v>358</v>
      </c>
    </row>
    <row r="148" spans="1:8" x14ac:dyDescent="0.3">
      <c r="A148" s="170" t="s">
        <v>359</v>
      </c>
    </row>
  </sheetData>
  <mergeCells count="117">
    <mergeCell ref="A120:H120"/>
    <mergeCell ref="B121:F121"/>
    <mergeCell ref="A122:A125"/>
    <mergeCell ref="B122:B124"/>
    <mergeCell ref="C122:E122"/>
    <mergeCell ref="F122:F124"/>
    <mergeCell ref="C123:C124"/>
    <mergeCell ref="D123:D124"/>
    <mergeCell ref="E123:E124"/>
    <mergeCell ref="G123:G125"/>
    <mergeCell ref="H123:H125"/>
    <mergeCell ref="A108:H108"/>
    <mergeCell ref="B109:F109"/>
    <mergeCell ref="A110:A113"/>
    <mergeCell ref="B110:B112"/>
    <mergeCell ref="C110:E110"/>
    <mergeCell ref="F110:F112"/>
    <mergeCell ref="C111:C112"/>
    <mergeCell ref="D111:D112"/>
    <mergeCell ref="E111:E112"/>
    <mergeCell ref="G111:G113"/>
    <mergeCell ref="H111:H113"/>
    <mergeCell ref="A95:H95"/>
    <mergeCell ref="B96:F96"/>
    <mergeCell ref="A97:A100"/>
    <mergeCell ref="B97:B99"/>
    <mergeCell ref="C97:E97"/>
    <mergeCell ref="F97:F99"/>
    <mergeCell ref="C98:C99"/>
    <mergeCell ref="D98:D99"/>
    <mergeCell ref="E98:E99"/>
    <mergeCell ref="G98:G100"/>
    <mergeCell ref="H98:H100"/>
    <mergeCell ref="A82:H82"/>
    <mergeCell ref="B83:F83"/>
    <mergeCell ref="A84:A87"/>
    <mergeCell ref="B84:B86"/>
    <mergeCell ref="C84:E84"/>
    <mergeCell ref="F84:F86"/>
    <mergeCell ref="C85:C86"/>
    <mergeCell ref="D85:D86"/>
    <mergeCell ref="E85:E86"/>
    <mergeCell ref="G85:G87"/>
    <mergeCell ref="H85:H87"/>
    <mergeCell ref="A69:H69"/>
    <mergeCell ref="B70:F70"/>
    <mergeCell ref="A71:A74"/>
    <mergeCell ref="B71:B73"/>
    <mergeCell ref="C71:E71"/>
    <mergeCell ref="F71:F73"/>
    <mergeCell ref="C72:C73"/>
    <mergeCell ref="D72:D73"/>
    <mergeCell ref="E72:E73"/>
    <mergeCell ref="G72:G74"/>
    <mergeCell ref="H72:H74"/>
    <mergeCell ref="A57:H57"/>
    <mergeCell ref="B58:F58"/>
    <mergeCell ref="A59:A62"/>
    <mergeCell ref="B59:B61"/>
    <mergeCell ref="C59:E59"/>
    <mergeCell ref="F59:F61"/>
    <mergeCell ref="C60:C61"/>
    <mergeCell ref="D60:D61"/>
    <mergeCell ref="E60:E61"/>
    <mergeCell ref="G60:G62"/>
    <mergeCell ref="H60:H62"/>
    <mergeCell ref="A45:H45"/>
    <mergeCell ref="B46:F46"/>
    <mergeCell ref="A47:A50"/>
    <mergeCell ref="B47:B49"/>
    <mergeCell ref="C47:E47"/>
    <mergeCell ref="F47:F49"/>
    <mergeCell ref="C48:C49"/>
    <mergeCell ref="D48:D49"/>
    <mergeCell ref="E48:E49"/>
    <mergeCell ref="G48:G50"/>
    <mergeCell ref="H48:H50"/>
    <mergeCell ref="C23:C24"/>
    <mergeCell ref="D23:D24"/>
    <mergeCell ref="E23:E24"/>
    <mergeCell ref="G23:G25"/>
    <mergeCell ref="H23:H25"/>
    <mergeCell ref="A33:H33"/>
    <mergeCell ref="B34:F34"/>
    <mergeCell ref="A35:A38"/>
    <mergeCell ref="B35:B37"/>
    <mergeCell ref="C35:E35"/>
    <mergeCell ref="F35:F37"/>
    <mergeCell ref="C36:C37"/>
    <mergeCell ref="D36:D37"/>
    <mergeCell ref="E36:E37"/>
    <mergeCell ref="G36:G38"/>
    <mergeCell ref="H36:H38"/>
    <mergeCell ref="G2:H3"/>
    <mergeCell ref="A142:H142"/>
    <mergeCell ref="A145:H145"/>
    <mergeCell ref="A146:H146"/>
    <mergeCell ref="A143:H143"/>
    <mergeCell ref="A140:H140"/>
    <mergeCell ref="A6:H6"/>
    <mergeCell ref="A7:H7"/>
    <mergeCell ref="B8:F8"/>
    <mergeCell ref="A9:A12"/>
    <mergeCell ref="B9:B11"/>
    <mergeCell ref="C9:E9"/>
    <mergeCell ref="F9:F11"/>
    <mergeCell ref="C10:C11"/>
    <mergeCell ref="D10:D11"/>
    <mergeCell ref="E10:E11"/>
    <mergeCell ref="G10:G12"/>
    <mergeCell ref="H10:H12"/>
    <mergeCell ref="A20:H20"/>
    <mergeCell ref="B21:F21"/>
    <mergeCell ref="A22:A25"/>
    <mergeCell ref="B22:B24"/>
    <mergeCell ref="C22:E22"/>
    <mergeCell ref="F22:F24"/>
  </mergeCells>
  <pageMargins left="0.31496062992125984" right="0.31496062992125984" top="0.74803149606299213" bottom="0" header="0.31496062992125984" footer="0.31496062992125984"/>
  <pageSetup paperSize="9" scale="8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Normal="100" zoomScaleSheetLayoutView="100" workbookViewId="0">
      <selection activeCell="A13" sqref="A13"/>
    </sheetView>
  </sheetViews>
  <sheetFormatPr defaultRowHeight="15" x14ac:dyDescent="0.25"/>
  <cols>
    <col min="15" max="15" width="12" customWidth="1"/>
  </cols>
  <sheetData>
    <row r="1" spans="1:15" ht="16.5" x14ac:dyDescent="0.25">
      <c r="B1" s="405" t="s">
        <v>338</v>
      </c>
      <c r="C1" s="405"/>
      <c r="D1" s="298"/>
      <c r="E1" s="298"/>
      <c r="F1" s="298"/>
      <c r="G1" s="298"/>
      <c r="H1" s="298"/>
      <c r="I1" s="298"/>
      <c r="J1" s="298"/>
      <c r="K1" s="298"/>
      <c r="L1" s="298"/>
      <c r="M1" s="298" t="s">
        <v>339</v>
      </c>
      <c r="N1" s="298"/>
    </row>
    <row r="2" spans="1:15" ht="16.5" x14ac:dyDescent="0.25">
      <c r="B2" s="298" t="s">
        <v>340</v>
      </c>
      <c r="C2" s="298"/>
      <c r="D2" s="298"/>
      <c r="E2" s="298"/>
      <c r="F2" s="298"/>
      <c r="G2" s="298"/>
      <c r="H2" s="298"/>
      <c r="I2" s="298"/>
      <c r="J2" s="298"/>
      <c r="K2" s="298"/>
      <c r="L2" s="298"/>
      <c r="M2" s="298" t="s">
        <v>341</v>
      </c>
      <c r="N2" s="298"/>
    </row>
    <row r="3" spans="1:15" ht="16.5" x14ac:dyDescent="0.25">
      <c r="B3" s="298"/>
      <c r="C3" s="298"/>
      <c r="D3" s="298"/>
      <c r="E3" s="298"/>
      <c r="F3" s="298"/>
      <c r="G3" s="298"/>
      <c r="H3" s="298"/>
      <c r="I3" s="298"/>
      <c r="J3" s="298"/>
      <c r="K3" s="298"/>
      <c r="L3" s="298"/>
      <c r="M3" s="298" t="s">
        <v>342</v>
      </c>
      <c r="N3" s="298"/>
    </row>
    <row r="12" spans="1:15" ht="16.5" x14ac:dyDescent="0.25">
      <c r="A12" s="393" t="s">
        <v>360</v>
      </c>
      <c r="B12" s="393"/>
      <c r="C12" s="393"/>
      <c r="D12" s="393"/>
      <c r="E12" s="393"/>
      <c r="F12" s="393"/>
      <c r="G12" s="393"/>
      <c r="H12" s="393"/>
      <c r="I12" s="393"/>
      <c r="J12" s="393"/>
      <c r="K12" s="393"/>
      <c r="L12" s="393"/>
      <c r="M12" s="393"/>
      <c r="N12" s="393"/>
      <c r="O12" s="393"/>
    </row>
  </sheetData>
  <mergeCells count="2">
    <mergeCell ref="A12:O12"/>
    <mergeCell ref="B1:C1"/>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12-18 лет</vt:lpstr>
      <vt:lpstr>Лист1</vt:lpstr>
      <vt:lpstr>'1 день 12-18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Windows</cp:lastModifiedBy>
  <cp:lastPrinted>2024-05-13T14:12:52Z</cp:lastPrinted>
  <dcterms:created xsi:type="dcterms:W3CDTF">2021-08-08T05:37:47Z</dcterms:created>
  <dcterms:modified xsi:type="dcterms:W3CDTF">2024-07-18T12:59:27Z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